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340" windowWidth="18920" windowHeight="11260" tabRatio="525" activeTab="0"/>
  </bookViews>
  <sheets>
    <sheet name="2007" sheetId="1" r:id="rId1"/>
    <sheet name="2006" sheetId="2" r:id="rId2"/>
    <sheet name="2005" sheetId="3" r:id="rId3"/>
    <sheet name="20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<sst xmlns="http://schemas.openxmlformats.org/spreadsheetml/2006/main" count="251" uniqueCount="193">
  <si>
    <t>Sum</t>
  </si>
  <si>
    <t>Mean</t>
  </si>
  <si>
    <t>1 to 100</t>
  </si>
  <si>
    <t>1 to 1000</t>
  </si>
  <si>
    <t>1 to 1000 ($)</t>
  </si>
  <si>
    <t>Div. By 2</t>
  </si>
  <si>
    <t>Div. By 3</t>
  </si>
  <si>
    <t>Div. By 5</t>
  </si>
  <si>
    <t>PH</t>
  </si>
  <si>
    <t>SS</t>
  </si>
  <si>
    <t>TO</t>
  </si>
  <si>
    <t>SG</t>
  </si>
  <si>
    <t>AED</t>
  </si>
  <si>
    <t>RR</t>
  </si>
  <si>
    <t>JFS</t>
  </si>
  <si>
    <t>BMG</t>
  </si>
  <si>
    <t>BS</t>
  </si>
  <si>
    <t>MH</t>
  </si>
  <si>
    <t>DAJ</t>
  </si>
  <si>
    <t>KD</t>
  </si>
  <si>
    <t>JMM</t>
  </si>
  <si>
    <t>MRG</t>
  </si>
  <si>
    <t>MY</t>
  </si>
  <si>
    <t>JS</t>
  </si>
  <si>
    <t>AE</t>
  </si>
  <si>
    <t>ELL</t>
  </si>
  <si>
    <t>PDE</t>
  </si>
  <si>
    <t>APB</t>
  </si>
  <si>
    <t>KO</t>
  </si>
  <si>
    <t>NG</t>
  </si>
  <si>
    <t>JW</t>
  </si>
  <si>
    <t>WSD</t>
  </si>
  <si>
    <t>SSM</t>
  </si>
  <si>
    <t>EHM</t>
  </si>
  <si>
    <t>WHL</t>
  </si>
  <si>
    <t>JZB</t>
  </si>
  <si>
    <t>LON</t>
  </si>
  <si>
    <t>JPC</t>
  </si>
  <si>
    <t>KLBR</t>
  </si>
  <si>
    <t>SK</t>
  </si>
  <si>
    <t>GSS</t>
  </si>
  <si>
    <t>GB</t>
  </si>
  <si>
    <t>MAR</t>
  </si>
  <si>
    <t>WJS</t>
  </si>
  <si>
    <t>KAM</t>
  </si>
  <si>
    <t>TD</t>
  </si>
  <si>
    <t>EB</t>
  </si>
  <si>
    <t>BLS</t>
  </si>
  <si>
    <t>JNB</t>
  </si>
  <si>
    <t>EC</t>
  </si>
  <si>
    <t>CMF</t>
  </si>
  <si>
    <t>JNM</t>
  </si>
  <si>
    <t>BC</t>
  </si>
  <si>
    <t>HCG</t>
  </si>
  <si>
    <t>VMP</t>
  </si>
  <si>
    <t>NN</t>
  </si>
  <si>
    <t>GC</t>
  </si>
  <si>
    <t>TP</t>
  </si>
  <si>
    <t>DR</t>
  </si>
  <si>
    <t>BEW</t>
  </si>
  <si>
    <t>JB</t>
  </si>
  <si>
    <t>BP</t>
  </si>
  <si>
    <t>TKB</t>
  </si>
  <si>
    <t>TM</t>
  </si>
  <si>
    <t>LM</t>
  </si>
  <si>
    <t>TL</t>
  </si>
  <si>
    <t>TWC</t>
  </si>
  <si>
    <t>MF</t>
  </si>
  <si>
    <t>XXX</t>
  </si>
  <si>
    <t>DB</t>
  </si>
  <si>
    <t>Mean:</t>
  </si>
  <si>
    <t>Sum:</t>
  </si>
  <si>
    <t>Mean of MRN:</t>
  </si>
  <si>
    <t>AB</t>
  </si>
  <si>
    <t>GBF</t>
  </si>
  <si>
    <t>FR</t>
  </si>
  <si>
    <t>JCM</t>
  </si>
  <si>
    <t>CJH</t>
  </si>
  <si>
    <t>CK</t>
  </si>
  <si>
    <t>AAA</t>
  </si>
  <si>
    <t>ML</t>
  </si>
  <si>
    <t>BA</t>
  </si>
  <si>
    <t>TK</t>
  </si>
  <si>
    <t>DH</t>
  </si>
  <si>
    <t>VCR</t>
  </si>
  <si>
    <t>AAS</t>
  </si>
  <si>
    <t>CG</t>
  </si>
  <si>
    <t>AH</t>
  </si>
  <si>
    <t>KC</t>
  </si>
  <si>
    <t>CE</t>
  </si>
  <si>
    <t>MBK</t>
  </si>
  <si>
    <t>FM</t>
  </si>
  <si>
    <t>MJM</t>
  </si>
  <si>
    <t>WK</t>
  </si>
  <si>
    <t>TJF</t>
  </si>
  <si>
    <t>SL</t>
  </si>
  <si>
    <t>KES</t>
  </si>
  <si>
    <t>SMG</t>
  </si>
  <si>
    <t>MA</t>
  </si>
  <si>
    <t>OD</t>
  </si>
  <si>
    <t>JJF</t>
  </si>
  <si>
    <t>LI</t>
  </si>
  <si>
    <t>CCS</t>
  </si>
  <si>
    <t>RM</t>
  </si>
  <si>
    <t>MJ</t>
  </si>
  <si>
    <t>NL</t>
  </si>
  <si>
    <t>IS</t>
  </si>
  <si>
    <t>NB</t>
  </si>
  <si>
    <t>AT</t>
  </si>
  <si>
    <t>RF</t>
  </si>
  <si>
    <t>JP</t>
  </si>
  <si>
    <t>GG</t>
  </si>
  <si>
    <t>NSF</t>
  </si>
  <si>
    <t>ALB</t>
  </si>
  <si>
    <t>JH</t>
  </si>
  <si>
    <t>KMZ</t>
  </si>
  <si>
    <t>NA</t>
  </si>
  <si>
    <t>GR</t>
  </si>
  <si>
    <t>JT</t>
  </si>
  <si>
    <t>KMM</t>
  </si>
  <si>
    <t>RJH</t>
  </si>
  <si>
    <t>MJH</t>
  </si>
  <si>
    <t>AK</t>
  </si>
  <si>
    <t>DG</t>
  </si>
  <si>
    <t>IIZ</t>
  </si>
  <si>
    <t>RPI</t>
  </si>
  <si>
    <t>LMCA</t>
  </si>
  <si>
    <t>LDC</t>
  </si>
  <si>
    <t>LW</t>
  </si>
  <si>
    <t>BL</t>
  </si>
  <si>
    <t>KN</t>
  </si>
  <si>
    <t>SW</t>
  </si>
  <si>
    <t>MRN</t>
  </si>
  <si>
    <t>Pct. Error</t>
  </si>
  <si>
    <t>Winner!</t>
  </si>
  <si>
    <t>ST</t>
  </si>
  <si>
    <t>JAE</t>
  </si>
  <si>
    <t>FA</t>
  </si>
  <si>
    <t>NNNN</t>
  </si>
  <si>
    <t>PM</t>
  </si>
  <si>
    <t>JMG</t>
  </si>
  <si>
    <t>JL</t>
  </si>
  <si>
    <t>APBS</t>
  </si>
  <si>
    <t>AS</t>
  </si>
  <si>
    <t>SM</t>
  </si>
  <si>
    <t>CO</t>
  </si>
  <si>
    <t>ACM</t>
  </si>
  <si>
    <t>PG</t>
  </si>
  <si>
    <t>JG</t>
  </si>
  <si>
    <t>CM</t>
  </si>
  <si>
    <t>DAR</t>
  </si>
  <si>
    <t>HSB</t>
  </si>
  <si>
    <t>SA</t>
  </si>
  <si>
    <t>LK</t>
  </si>
  <si>
    <t>HI</t>
  </si>
  <si>
    <t>HK</t>
  </si>
  <si>
    <t>AR</t>
  </si>
  <si>
    <t>SLJ</t>
  </si>
  <si>
    <t>MT</t>
  </si>
  <si>
    <t>FC</t>
  </si>
  <si>
    <t>CJN</t>
  </si>
  <si>
    <t>SF</t>
  </si>
  <si>
    <t>MB</t>
  </si>
  <si>
    <t>HS</t>
  </si>
  <si>
    <t>MD</t>
  </si>
  <si>
    <t>DS</t>
  </si>
  <si>
    <t>LBO</t>
  </si>
  <si>
    <t>DAH</t>
  </si>
  <si>
    <t>EAL</t>
  </si>
  <si>
    <t>KA</t>
  </si>
  <si>
    <t>MV</t>
  </si>
  <si>
    <t>RW</t>
  </si>
  <si>
    <t>MOM</t>
  </si>
  <si>
    <t>HR</t>
  </si>
  <si>
    <t>VR</t>
  </si>
  <si>
    <t>CDM</t>
  </si>
  <si>
    <t>IRJ</t>
  </si>
  <si>
    <t>NK</t>
  </si>
  <si>
    <t>UJM</t>
  </si>
  <si>
    <t>ADG</t>
  </si>
  <si>
    <t>AM</t>
  </si>
  <si>
    <t>AL</t>
  </si>
  <si>
    <t>TW</t>
  </si>
  <si>
    <t>CD</t>
  </si>
  <si>
    <t>MRO</t>
  </si>
  <si>
    <t>AN</t>
  </si>
  <si>
    <t>EV</t>
  </si>
  <si>
    <t>GK</t>
  </si>
  <si>
    <t>Normal</t>
  </si>
  <si>
    <t>Money</t>
  </si>
  <si>
    <t>No money</t>
  </si>
  <si>
    <t>Winner</t>
  </si>
  <si>
    <t>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</si>
</sst>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1.75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b/>
      <sz val="9.5"/>
      <name val="Verdana"/>
      <family val="0"/>
    </font>
    <font>
      <sz val="12"/>
      <name val="Verdana"/>
      <family val="0"/>
    </font>
    <font>
      <sz val="5.5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sz val="8.25"/>
      <name val="Verdana"/>
      <family val="0"/>
    </font>
    <font>
      <b/>
      <sz val="11.25"/>
      <name val="Verdana"/>
      <family val="0"/>
    </font>
    <font>
      <sz val="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1 to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'2005'!$Q$8:$Q$78</c:f>
              <c:numCache>
                <c:ptCount val="71"/>
                <c:pt idx="0">
                  <c:v>1.408450704225352</c:v>
                </c:pt>
                <c:pt idx="1">
                  <c:v>2.816901408450704</c:v>
                </c:pt>
                <c:pt idx="2">
                  <c:v>4.225352112676056</c:v>
                </c:pt>
                <c:pt idx="3">
                  <c:v>5.633802816901408</c:v>
                </c:pt>
                <c:pt idx="4">
                  <c:v>7.042253521126761</c:v>
                </c:pt>
                <c:pt idx="5">
                  <c:v>8.450704225352112</c:v>
                </c:pt>
                <c:pt idx="6">
                  <c:v>9.859154929577464</c:v>
                </c:pt>
                <c:pt idx="7">
                  <c:v>11.267605633802816</c:v>
                </c:pt>
                <c:pt idx="8">
                  <c:v>12.67605633802817</c:v>
                </c:pt>
                <c:pt idx="9">
                  <c:v>14.084507042253522</c:v>
                </c:pt>
                <c:pt idx="10">
                  <c:v>15.492957746478874</c:v>
                </c:pt>
                <c:pt idx="11">
                  <c:v>16.901408450704224</c:v>
                </c:pt>
                <c:pt idx="12">
                  <c:v>18.309859154929576</c:v>
                </c:pt>
                <c:pt idx="13">
                  <c:v>19.718309859154928</c:v>
                </c:pt>
                <c:pt idx="14">
                  <c:v>21.12676056338028</c:v>
                </c:pt>
                <c:pt idx="15">
                  <c:v>22.535211267605632</c:v>
                </c:pt>
                <c:pt idx="16">
                  <c:v>23.943661971830984</c:v>
                </c:pt>
                <c:pt idx="17">
                  <c:v>25.35211267605634</c:v>
                </c:pt>
                <c:pt idx="18">
                  <c:v>26.760563380281692</c:v>
                </c:pt>
                <c:pt idx="19">
                  <c:v>28.169014084507044</c:v>
                </c:pt>
                <c:pt idx="20">
                  <c:v>29.577464788732396</c:v>
                </c:pt>
                <c:pt idx="21">
                  <c:v>30.985915492957748</c:v>
                </c:pt>
                <c:pt idx="22">
                  <c:v>32.394366197183096</c:v>
                </c:pt>
                <c:pt idx="23">
                  <c:v>33.80281690140845</c:v>
                </c:pt>
                <c:pt idx="24">
                  <c:v>35.2112676056338</c:v>
                </c:pt>
                <c:pt idx="25">
                  <c:v>36.61971830985915</c:v>
                </c:pt>
                <c:pt idx="26">
                  <c:v>38.028169014084504</c:v>
                </c:pt>
                <c:pt idx="27">
                  <c:v>39.436619718309856</c:v>
                </c:pt>
                <c:pt idx="28">
                  <c:v>40.84507042253521</c:v>
                </c:pt>
                <c:pt idx="29">
                  <c:v>42.25352112676056</c:v>
                </c:pt>
                <c:pt idx="30">
                  <c:v>43.66197183098591</c:v>
                </c:pt>
                <c:pt idx="31">
                  <c:v>45.070422535211264</c:v>
                </c:pt>
                <c:pt idx="32">
                  <c:v>46.478873239436616</c:v>
                </c:pt>
                <c:pt idx="33">
                  <c:v>47.88732394366197</c:v>
                </c:pt>
                <c:pt idx="34">
                  <c:v>49.29577464788732</c:v>
                </c:pt>
                <c:pt idx="35">
                  <c:v>50.70422535211268</c:v>
                </c:pt>
                <c:pt idx="36">
                  <c:v>52.11267605633803</c:v>
                </c:pt>
                <c:pt idx="37">
                  <c:v>53.521126760563384</c:v>
                </c:pt>
                <c:pt idx="38">
                  <c:v>54.929577464788736</c:v>
                </c:pt>
                <c:pt idx="39">
                  <c:v>56.33802816901409</c:v>
                </c:pt>
                <c:pt idx="40">
                  <c:v>57.74647887323944</c:v>
                </c:pt>
                <c:pt idx="41">
                  <c:v>59.15492957746479</c:v>
                </c:pt>
                <c:pt idx="42">
                  <c:v>60.563380281690144</c:v>
                </c:pt>
                <c:pt idx="43">
                  <c:v>61.971830985915496</c:v>
                </c:pt>
                <c:pt idx="44">
                  <c:v>63.38028169014085</c:v>
                </c:pt>
                <c:pt idx="45">
                  <c:v>64.78873239436619</c:v>
                </c:pt>
                <c:pt idx="46">
                  <c:v>66.19718309859155</c:v>
                </c:pt>
                <c:pt idx="47">
                  <c:v>67.6056338028169</c:v>
                </c:pt>
                <c:pt idx="48">
                  <c:v>69.01408450704226</c:v>
                </c:pt>
                <c:pt idx="49">
                  <c:v>70.4225352112676</c:v>
                </c:pt>
                <c:pt idx="50">
                  <c:v>71.83098591549296</c:v>
                </c:pt>
                <c:pt idx="51">
                  <c:v>73.2394366197183</c:v>
                </c:pt>
                <c:pt idx="52">
                  <c:v>74.64788732394366</c:v>
                </c:pt>
                <c:pt idx="53">
                  <c:v>76.05633802816901</c:v>
                </c:pt>
                <c:pt idx="54">
                  <c:v>77.46478873239437</c:v>
                </c:pt>
                <c:pt idx="55">
                  <c:v>78.87323943661971</c:v>
                </c:pt>
                <c:pt idx="56">
                  <c:v>80.28169014084507</c:v>
                </c:pt>
                <c:pt idx="57">
                  <c:v>81.69014084507042</c:v>
                </c:pt>
                <c:pt idx="58">
                  <c:v>83.09859154929578</c:v>
                </c:pt>
                <c:pt idx="59">
                  <c:v>84.50704225352112</c:v>
                </c:pt>
                <c:pt idx="60">
                  <c:v>85.91549295774648</c:v>
                </c:pt>
                <c:pt idx="61">
                  <c:v>87.32394366197182</c:v>
                </c:pt>
                <c:pt idx="62">
                  <c:v>88.73239436619718</c:v>
                </c:pt>
                <c:pt idx="63">
                  <c:v>90.14084507042253</c:v>
                </c:pt>
                <c:pt idx="64">
                  <c:v>91.54929577464789</c:v>
                </c:pt>
                <c:pt idx="65">
                  <c:v>92.95774647887323</c:v>
                </c:pt>
                <c:pt idx="66">
                  <c:v>94.36619718309859</c:v>
                </c:pt>
                <c:pt idx="67">
                  <c:v>95.77464788732394</c:v>
                </c:pt>
                <c:pt idx="68">
                  <c:v>97.1830985915493</c:v>
                </c:pt>
                <c:pt idx="69">
                  <c:v>98.59154929577464</c:v>
                </c:pt>
                <c:pt idx="70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'2005'!$R$8:$R$78</c:f>
              <c:numCache>
                <c:ptCount val="7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26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28</c:v>
                </c:pt>
                <c:pt idx="20">
                  <c:v>33</c:v>
                </c:pt>
                <c:pt idx="21">
                  <c:v>33</c:v>
                </c:pt>
                <c:pt idx="22">
                  <c:v>34</c:v>
                </c:pt>
                <c:pt idx="23">
                  <c:v>34</c:v>
                </c:pt>
                <c:pt idx="24">
                  <c:v>36</c:v>
                </c:pt>
                <c:pt idx="25">
                  <c:v>37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45</c:v>
                </c:pt>
                <c:pt idx="33">
                  <c:v>49</c:v>
                </c:pt>
                <c:pt idx="34">
                  <c:v>49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52</c:v>
                </c:pt>
                <c:pt idx="40">
                  <c:v>55</c:v>
                </c:pt>
                <c:pt idx="41">
                  <c:v>56</c:v>
                </c:pt>
                <c:pt idx="42">
                  <c:v>56</c:v>
                </c:pt>
                <c:pt idx="43">
                  <c:v>59</c:v>
                </c:pt>
                <c:pt idx="44">
                  <c:v>59</c:v>
                </c:pt>
                <c:pt idx="45">
                  <c:v>63</c:v>
                </c:pt>
                <c:pt idx="46">
                  <c:v>63</c:v>
                </c:pt>
                <c:pt idx="47">
                  <c:v>67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72</c:v>
                </c:pt>
                <c:pt idx="52">
                  <c:v>72</c:v>
                </c:pt>
                <c:pt idx="53">
                  <c:v>72</c:v>
                </c:pt>
                <c:pt idx="54">
                  <c:v>73</c:v>
                </c:pt>
                <c:pt idx="55">
                  <c:v>73</c:v>
                </c:pt>
                <c:pt idx="56">
                  <c:v>76</c:v>
                </c:pt>
                <c:pt idx="57">
                  <c:v>76</c:v>
                </c:pt>
                <c:pt idx="58">
                  <c:v>77</c:v>
                </c:pt>
                <c:pt idx="59">
                  <c:v>77</c:v>
                </c:pt>
                <c:pt idx="60">
                  <c:v>77</c:v>
                </c:pt>
                <c:pt idx="61">
                  <c:v>78</c:v>
                </c:pt>
                <c:pt idx="62">
                  <c:v>79</c:v>
                </c:pt>
                <c:pt idx="63">
                  <c:v>85</c:v>
                </c:pt>
                <c:pt idx="64">
                  <c:v>87</c:v>
                </c:pt>
                <c:pt idx="65">
                  <c:v>88</c:v>
                </c:pt>
                <c:pt idx="66">
                  <c:v>94</c:v>
                </c:pt>
                <c:pt idx="67">
                  <c:v>97</c:v>
                </c:pt>
                <c:pt idx="68">
                  <c:v>97</c:v>
                </c:pt>
                <c:pt idx="69">
                  <c:v>98</c:v>
                </c:pt>
                <c:pt idx="70">
                  <c:v>100</c:v>
                </c:pt>
              </c:numCache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No Prize</a:t>
            </a:r>
          </a:p>
        </c:rich>
      </c:tx>
      <c:layout>
        <c:manualLayout>
          <c:xMode val="factor"/>
          <c:yMode val="factor"/>
          <c:x val="-0.104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875"/>
          <c:w val="0.788"/>
          <c:h val="0.81175"/>
        </c:manualLayout>
      </c:layout>
      <c:scatterChart>
        <c:scatterStyle val="smoothMarker"/>
        <c:varyColors val="0"/>
        <c:ser>
          <c:idx val="0"/>
          <c:order val="0"/>
          <c:tx>
            <c:v>How many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'2005'!$V$10:$V$19</c:f>
              <c:numCache/>
            </c:numRef>
          </c:xVal>
          <c:yVal>
            <c:numRef>
              <c:f>'2005'!$W$10:$W$19</c:f>
              <c:numCache/>
            </c:numRef>
          </c:yVal>
          <c:smooth val="1"/>
        </c:ser>
        <c:axId val="44416273"/>
        <c:axId val="64202138"/>
      </c:scatterChart>
      <c:val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2138"/>
        <c:crosses val="autoZero"/>
        <c:crossBetween val="midCat"/>
        <c:dispUnits/>
      </c:valAx>
      <c:valAx>
        <c:axId val="64202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1 to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'2004'!$Q$8:$Q$71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'2004'!$R$8:$R$71</c:f>
              <c:numCache/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4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1 to 1000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'2004'!$S$8:$S$71</c:f>
              <c:numCache/>
            </c:numRef>
          </c:val>
          <c:smooth val="0"/>
        </c:ser>
        <c:ser>
          <c:idx val="1"/>
          <c:order val="1"/>
          <c:tx>
            <c:v>no prize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'2004'!$T$8:$T$71</c:f>
              <c:numCache/>
            </c:numRef>
          </c:val>
          <c:smooth val="0"/>
        </c:ser>
        <c:ser>
          <c:idx val="2"/>
          <c:order val="2"/>
          <c:tx>
            <c:v>prize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'2004'!$U$8:$U$71</c:f>
              <c:numCache/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80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With Prize</a:t>
            </a:r>
          </a:p>
        </c:rich>
      </c:tx>
      <c:layout>
        <c:manualLayout>
          <c:xMode val="factor"/>
          <c:yMode val="factor"/>
          <c:x val="-0.083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625"/>
          <c:w val="0.791"/>
          <c:h val="0.7745"/>
        </c:manualLayout>
      </c:layout>
      <c:scatterChart>
        <c:scatterStyle val="smoothMarker"/>
        <c:varyColors val="0"/>
        <c:ser>
          <c:idx val="1"/>
          <c:order val="0"/>
          <c:tx>
            <c:v>how many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'2004'!$X$10:$X$19</c:f>
              <c:numCache/>
            </c:numRef>
          </c:xVal>
          <c:yVal>
            <c:numRef>
              <c:f>'2004'!$Y$10:$Y$19</c:f>
              <c:numCache/>
            </c:numRef>
          </c:yVal>
          <c:smooth val="1"/>
        </c:ser>
        <c:axId val="25217919"/>
        <c:axId val="25634680"/>
      </c:scatterChart>
      <c:val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34680"/>
        <c:crosses val="autoZero"/>
        <c:crossBetween val="midCat"/>
        <c:dispUnits/>
      </c:valAx>
      <c:valAx>
        <c:axId val="25634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17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No Prize</a:t>
            </a:r>
          </a:p>
        </c:rich>
      </c:tx>
      <c:layout>
        <c:manualLayout>
          <c:xMode val="factor"/>
          <c:yMode val="factor"/>
          <c:x val="-0.104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055"/>
          <c:w val="0.81675"/>
          <c:h val="0.75"/>
        </c:manualLayout>
      </c:layout>
      <c:scatterChart>
        <c:scatterStyle val="smoothMarker"/>
        <c:varyColors val="0"/>
        <c:ser>
          <c:idx val="0"/>
          <c:order val="0"/>
          <c:tx>
            <c:v>How many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'2004'!$V$10:$V$19</c:f>
              <c:numCache/>
            </c:numRef>
          </c:xVal>
          <c:yVal>
            <c:numRef>
              <c:f>'2004'!$W$10:$W$19</c:f>
              <c:numCache/>
            </c:numRef>
          </c:yVal>
          <c:smooth val="1"/>
        </c:ser>
        <c:axId val="29385529"/>
        <c:axId val="63143170"/>
      </c:scatterChart>
      <c:val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43170"/>
        <c:crosses val="autoZero"/>
        <c:crossBetween val="midCat"/>
        <c:dispUnits/>
      </c:valAx>
      <c:valAx>
        <c:axId val="63143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5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1 to 1000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'2005'!$S$8:$S$78</c:f>
              <c:numCache>
                <c:ptCount val="71"/>
                <c:pt idx="0">
                  <c:v>14.084507042253522</c:v>
                </c:pt>
                <c:pt idx="1">
                  <c:v>28.169014084507044</c:v>
                </c:pt>
                <c:pt idx="2">
                  <c:v>42.25352112676056</c:v>
                </c:pt>
                <c:pt idx="3">
                  <c:v>56.33802816901409</c:v>
                </c:pt>
                <c:pt idx="4">
                  <c:v>70.4225352112676</c:v>
                </c:pt>
                <c:pt idx="5">
                  <c:v>84.50704225352112</c:v>
                </c:pt>
                <c:pt idx="6">
                  <c:v>98.59154929577464</c:v>
                </c:pt>
                <c:pt idx="7">
                  <c:v>112.67605633802818</c:v>
                </c:pt>
                <c:pt idx="8">
                  <c:v>126.7605633802817</c:v>
                </c:pt>
                <c:pt idx="9">
                  <c:v>140.8450704225352</c:v>
                </c:pt>
                <c:pt idx="10">
                  <c:v>154.92957746478874</c:v>
                </c:pt>
                <c:pt idx="11">
                  <c:v>169.01408450704224</c:v>
                </c:pt>
                <c:pt idx="12">
                  <c:v>183.09859154929578</c:v>
                </c:pt>
                <c:pt idx="13">
                  <c:v>197.18309859154928</c:v>
                </c:pt>
                <c:pt idx="14">
                  <c:v>211.26760563380282</c:v>
                </c:pt>
                <c:pt idx="15">
                  <c:v>225.35211267605635</c:v>
                </c:pt>
                <c:pt idx="16">
                  <c:v>239.43661971830986</c:v>
                </c:pt>
                <c:pt idx="17">
                  <c:v>253.5211267605634</c:v>
                </c:pt>
                <c:pt idx="18">
                  <c:v>267.6056338028169</c:v>
                </c:pt>
                <c:pt idx="19">
                  <c:v>281.6901408450704</c:v>
                </c:pt>
                <c:pt idx="20">
                  <c:v>295.77464788732397</c:v>
                </c:pt>
                <c:pt idx="21">
                  <c:v>309.85915492957747</c:v>
                </c:pt>
                <c:pt idx="22">
                  <c:v>323.943661971831</c:v>
                </c:pt>
                <c:pt idx="23">
                  <c:v>338.0281690140845</c:v>
                </c:pt>
                <c:pt idx="24">
                  <c:v>352.11267605633805</c:v>
                </c:pt>
                <c:pt idx="25">
                  <c:v>366.19718309859155</c:v>
                </c:pt>
                <c:pt idx="26">
                  <c:v>380.28169014084506</c:v>
                </c:pt>
                <c:pt idx="27">
                  <c:v>394.36619718309856</c:v>
                </c:pt>
                <c:pt idx="28">
                  <c:v>408.4507042253521</c:v>
                </c:pt>
                <c:pt idx="29">
                  <c:v>422.53521126760563</c:v>
                </c:pt>
                <c:pt idx="30">
                  <c:v>436.61971830985914</c:v>
                </c:pt>
                <c:pt idx="31">
                  <c:v>450.7042253521127</c:v>
                </c:pt>
                <c:pt idx="32">
                  <c:v>464.7887323943662</c:v>
                </c:pt>
                <c:pt idx="33">
                  <c:v>478.8732394366197</c:v>
                </c:pt>
                <c:pt idx="34">
                  <c:v>492.9577464788732</c:v>
                </c:pt>
                <c:pt idx="35">
                  <c:v>507.0422535211268</c:v>
                </c:pt>
                <c:pt idx="36">
                  <c:v>521.1267605633802</c:v>
                </c:pt>
                <c:pt idx="37">
                  <c:v>535.2112676056338</c:v>
                </c:pt>
                <c:pt idx="38">
                  <c:v>549.2957746478874</c:v>
                </c:pt>
                <c:pt idx="39">
                  <c:v>563.3802816901408</c:v>
                </c:pt>
                <c:pt idx="40">
                  <c:v>577.4647887323944</c:v>
                </c:pt>
                <c:pt idx="41">
                  <c:v>591.5492957746479</c:v>
                </c:pt>
                <c:pt idx="42">
                  <c:v>605.6338028169014</c:v>
                </c:pt>
                <c:pt idx="43">
                  <c:v>619.7183098591549</c:v>
                </c:pt>
                <c:pt idx="44">
                  <c:v>633.8028169014085</c:v>
                </c:pt>
                <c:pt idx="45">
                  <c:v>647.887323943662</c:v>
                </c:pt>
                <c:pt idx="46">
                  <c:v>661.9718309859155</c:v>
                </c:pt>
                <c:pt idx="47">
                  <c:v>676.056338028169</c:v>
                </c:pt>
                <c:pt idx="48">
                  <c:v>690.1408450704225</c:v>
                </c:pt>
                <c:pt idx="49">
                  <c:v>704.2253521126761</c:v>
                </c:pt>
                <c:pt idx="50">
                  <c:v>718.3098591549295</c:v>
                </c:pt>
                <c:pt idx="51">
                  <c:v>732.3943661971831</c:v>
                </c:pt>
                <c:pt idx="52">
                  <c:v>746.4788732394367</c:v>
                </c:pt>
                <c:pt idx="53">
                  <c:v>760.5633802816901</c:v>
                </c:pt>
                <c:pt idx="54">
                  <c:v>774.6478873239437</c:v>
                </c:pt>
                <c:pt idx="55">
                  <c:v>788.7323943661971</c:v>
                </c:pt>
                <c:pt idx="56">
                  <c:v>802.8169014084507</c:v>
                </c:pt>
                <c:pt idx="57">
                  <c:v>816.9014084507043</c:v>
                </c:pt>
                <c:pt idx="58">
                  <c:v>830.9859154929577</c:v>
                </c:pt>
                <c:pt idx="59">
                  <c:v>845.0704225352113</c:v>
                </c:pt>
                <c:pt idx="60">
                  <c:v>859.1549295774648</c:v>
                </c:pt>
                <c:pt idx="61">
                  <c:v>873.2394366197183</c:v>
                </c:pt>
                <c:pt idx="62">
                  <c:v>887.3239436619718</c:v>
                </c:pt>
                <c:pt idx="63">
                  <c:v>901.4084507042254</c:v>
                </c:pt>
                <c:pt idx="64">
                  <c:v>915.4929577464789</c:v>
                </c:pt>
                <c:pt idx="65">
                  <c:v>929.5774647887324</c:v>
                </c:pt>
                <c:pt idx="66">
                  <c:v>943.6619718309859</c:v>
                </c:pt>
                <c:pt idx="67">
                  <c:v>957.7464788732394</c:v>
                </c:pt>
                <c:pt idx="68">
                  <c:v>971.830985915493</c:v>
                </c:pt>
                <c:pt idx="69">
                  <c:v>985.9154929577464</c:v>
                </c:pt>
                <c:pt idx="70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v>no prize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'2005'!$T$8:$T$78</c:f>
              <c:numCache>
                <c:ptCount val="7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23</c:v>
                </c:pt>
                <c:pt idx="10">
                  <c:v>28</c:v>
                </c:pt>
                <c:pt idx="11">
                  <c:v>55</c:v>
                </c:pt>
                <c:pt idx="12">
                  <c:v>69</c:v>
                </c:pt>
                <c:pt idx="13">
                  <c:v>77</c:v>
                </c:pt>
                <c:pt idx="14">
                  <c:v>77</c:v>
                </c:pt>
                <c:pt idx="15">
                  <c:v>88</c:v>
                </c:pt>
                <c:pt idx="16">
                  <c:v>98</c:v>
                </c:pt>
                <c:pt idx="17">
                  <c:v>105</c:v>
                </c:pt>
                <c:pt idx="18">
                  <c:v>107</c:v>
                </c:pt>
                <c:pt idx="19">
                  <c:v>144</c:v>
                </c:pt>
                <c:pt idx="20">
                  <c:v>165</c:v>
                </c:pt>
                <c:pt idx="21">
                  <c:v>187</c:v>
                </c:pt>
                <c:pt idx="22">
                  <c:v>214</c:v>
                </c:pt>
                <c:pt idx="23">
                  <c:v>225</c:v>
                </c:pt>
                <c:pt idx="24">
                  <c:v>227</c:v>
                </c:pt>
                <c:pt idx="25">
                  <c:v>234</c:v>
                </c:pt>
                <c:pt idx="26">
                  <c:v>297</c:v>
                </c:pt>
                <c:pt idx="27">
                  <c:v>315</c:v>
                </c:pt>
                <c:pt idx="28">
                  <c:v>326</c:v>
                </c:pt>
                <c:pt idx="29">
                  <c:v>328</c:v>
                </c:pt>
                <c:pt idx="30">
                  <c:v>333</c:v>
                </c:pt>
                <c:pt idx="31">
                  <c:v>333</c:v>
                </c:pt>
                <c:pt idx="32">
                  <c:v>349</c:v>
                </c:pt>
                <c:pt idx="33">
                  <c:v>366</c:v>
                </c:pt>
                <c:pt idx="34">
                  <c:v>370</c:v>
                </c:pt>
                <c:pt idx="35">
                  <c:v>427</c:v>
                </c:pt>
                <c:pt idx="36">
                  <c:v>427</c:v>
                </c:pt>
                <c:pt idx="37">
                  <c:v>444</c:v>
                </c:pt>
                <c:pt idx="38">
                  <c:v>469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501</c:v>
                </c:pt>
                <c:pt idx="43">
                  <c:v>507</c:v>
                </c:pt>
                <c:pt idx="44">
                  <c:v>533</c:v>
                </c:pt>
                <c:pt idx="45">
                  <c:v>536</c:v>
                </c:pt>
                <c:pt idx="46">
                  <c:v>563</c:v>
                </c:pt>
                <c:pt idx="47">
                  <c:v>579</c:v>
                </c:pt>
                <c:pt idx="48">
                  <c:v>592</c:v>
                </c:pt>
                <c:pt idx="49">
                  <c:v>623</c:v>
                </c:pt>
                <c:pt idx="50">
                  <c:v>647</c:v>
                </c:pt>
                <c:pt idx="51">
                  <c:v>692</c:v>
                </c:pt>
                <c:pt idx="52">
                  <c:v>692</c:v>
                </c:pt>
                <c:pt idx="53">
                  <c:v>693</c:v>
                </c:pt>
                <c:pt idx="54">
                  <c:v>700</c:v>
                </c:pt>
                <c:pt idx="55">
                  <c:v>720</c:v>
                </c:pt>
                <c:pt idx="56">
                  <c:v>723</c:v>
                </c:pt>
                <c:pt idx="57">
                  <c:v>737</c:v>
                </c:pt>
                <c:pt idx="58">
                  <c:v>750</c:v>
                </c:pt>
                <c:pt idx="59">
                  <c:v>777</c:v>
                </c:pt>
                <c:pt idx="60">
                  <c:v>788</c:v>
                </c:pt>
                <c:pt idx="61">
                  <c:v>791</c:v>
                </c:pt>
                <c:pt idx="62">
                  <c:v>835</c:v>
                </c:pt>
                <c:pt idx="63">
                  <c:v>879</c:v>
                </c:pt>
                <c:pt idx="64">
                  <c:v>892</c:v>
                </c:pt>
                <c:pt idx="65">
                  <c:v>923</c:v>
                </c:pt>
                <c:pt idx="66">
                  <c:v>928</c:v>
                </c:pt>
                <c:pt idx="67">
                  <c:v>939</c:v>
                </c:pt>
                <c:pt idx="68">
                  <c:v>977</c:v>
                </c:pt>
                <c:pt idx="69">
                  <c:v>999</c:v>
                </c:pt>
                <c:pt idx="70">
                  <c:v>999</c:v>
                </c:pt>
              </c:numCache>
            </c:numRef>
          </c:val>
          <c:smooth val="0"/>
        </c:ser>
        <c:ser>
          <c:idx val="2"/>
          <c:order val="2"/>
          <c:tx>
            <c:v>prize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'2005'!$U$8:$U$78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13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33</c:v>
                </c:pt>
                <c:pt idx="18">
                  <c:v>42</c:v>
                </c:pt>
                <c:pt idx="19">
                  <c:v>42</c:v>
                </c:pt>
                <c:pt idx="20">
                  <c:v>67</c:v>
                </c:pt>
                <c:pt idx="21">
                  <c:v>77</c:v>
                </c:pt>
                <c:pt idx="22">
                  <c:v>77</c:v>
                </c:pt>
                <c:pt idx="23">
                  <c:v>100</c:v>
                </c:pt>
                <c:pt idx="24">
                  <c:v>105</c:v>
                </c:pt>
                <c:pt idx="25">
                  <c:v>107</c:v>
                </c:pt>
                <c:pt idx="26">
                  <c:v>111</c:v>
                </c:pt>
                <c:pt idx="27">
                  <c:v>111</c:v>
                </c:pt>
                <c:pt idx="28">
                  <c:v>137</c:v>
                </c:pt>
                <c:pt idx="29">
                  <c:v>142</c:v>
                </c:pt>
                <c:pt idx="30">
                  <c:v>208</c:v>
                </c:pt>
                <c:pt idx="31">
                  <c:v>221</c:v>
                </c:pt>
                <c:pt idx="32">
                  <c:v>227</c:v>
                </c:pt>
                <c:pt idx="33">
                  <c:v>236</c:v>
                </c:pt>
                <c:pt idx="34">
                  <c:v>268</c:v>
                </c:pt>
                <c:pt idx="35">
                  <c:v>271</c:v>
                </c:pt>
                <c:pt idx="36">
                  <c:v>273</c:v>
                </c:pt>
                <c:pt idx="37">
                  <c:v>326</c:v>
                </c:pt>
                <c:pt idx="38">
                  <c:v>356</c:v>
                </c:pt>
                <c:pt idx="39">
                  <c:v>369</c:v>
                </c:pt>
                <c:pt idx="40">
                  <c:v>374</c:v>
                </c:pt>
                <c:pt idx="41">
                  <c:v>456</c:v>
                </c:pt>
                <c:pt idx="42">
                  <c:v>469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533</c:v>
                </c:pt>
                <c:pt idx="55">
                  <c:v>548</c:v>
                </c:pt>
                <c:pt idx="56">
                  <c:v>573</c:v>
                </c:pt>
                <c:pt idx="57">
                  <c:v>613</c:v>
                </c:pt>
                <c:pt idx="58">
                  <c:v>640</c:v>
                </c:pt>
                <c:pt idx="59">
                  <c:v>647</c:v>
                </c:pt>
                <c:pt idx="60">
                  <c:v>750</c:v>
                </c:pt>
                <c:pt idx="61">
                  <c:v>750</c:v>
                </c:pt>
                <c:pt idx="62">
                  <c:v>947</c:v>
                </c:pt>
                <c:pt idx="63">
                  <c:v>997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14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Verdana"/>
                <a:ea typeface="Verdana"/>
                <a:cs typeface="Verdana"/>
              </a:rPr>
              <a:t>With Prize</a:t>
            </a:r>
          </a:p>
        </c:rich>
      </c:tx>
      <c:layout>
        <c:manualLayout>
          <c:xMode val="factor"/>
          <c:yMode val="factor"/>
          <c:x val="-0.083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745"/>
          <c:w val="0.791"/>
          <c:h val="0.7845"/>
        </c:manualLayout>
      </c:layout>
      <c:scatterChart>
        <c:scatterStyle val="smoothMarker"/>
        <c:varyColors val="0"/>
        <c:ser>
          <c:idx val="1"/>
          <c:order val="0"/>
          <c:tx>
            <c:v>how many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'2005'!$X$10:$X$19</c:f>
              <c:numCache>
                <c:ptCount val="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</c:numCache>
            </c:numRef>
          </c:xVal>
          <c:yVal>
            <c:numRef>
              <c:f>'2005'!$Y$10:$Y$19</c:f>
              <c:numCache>
                <c:ptCount val="10"/>
                <c:pt idx="0">
                  <c:v>24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14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9</c:v>
                </c:pt>
              </c:numCache>
            </c:numRef>
          </c:yVal>
          <c:smooth val="1"/>
        </c:ser>
        <c:axId val="61403931"/>
        <c:axId val="15764468"/>
      </c:scatterChart>
      <c:val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4468"/>
        <c:crosses val="autoZero"/>
        <c:crossBetween val="midCat"/>
        <c:dispUnits/>
      </c:valAx>
      <c:valAx>
        <c:axId val="15764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3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No Prize</a:t>
            </a:r>
          </a:p>
        </c:rich>
      </c:tx>
      <c:layout>
        <c:manualLayout>
          <c:xMode val="factor"/>
          <c:yMode val="factor"/>
          <c:x val="-0.104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75"/>
          <c:w val="0.8285"/>
          <c:h val="0.7545"/>
        </c:manualLayout>
      </c:layout>
      <c:scatterChart>
        <c:scatterStyle val="smoothMarker"/>
        <c:varyColors val="0"/>
        <c:ser>
          <c:idx val="0"/>
          <c:order val="0"/>
          <c:tx>
            <c:v>How many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'2005'!$V$10:$V$19</c:f>
              <c:numCache>
                <c:ptCount val="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</c:numCache>
            </c:numRef>
          </c:xVal>
          <c:yVal>
            <c:numRef>
              <c:f>'2005'!$W$10:$W$19</c:f>
              <c:numCache>
                <c:ptCount val="10"/>
                <c:pt idx="0">
                  <c:v>17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</c:numCache>
            </c:numRef>
          </c:yVal>
          <c:smooth val="1"/>
        </c:ser>
        <c:axId val="7662485"/>
        <c:axId val="1853502"/>
      </c:scatterChart>
      <c:val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3502"/>
        <c:crosses val="autoZero"/>
        <c:crossBetween val="midCat"/>
        <c:dispUnits/>
      </c:valAx>
      <c:valAx>
        <c:axId val="18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624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1 to 100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Uniform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'2006'!$C$99:$C$296</c:f>
              <c:numCache/>
            </c:numRef>
          </c:xVal>
          <c:yVal>
            <c:numRef>
              <c:f>'2006'!$D$99:$D$296</c:f>
              <c:numCache/>
            </c:numRef>
          </c:yVal>
          <c:smooth val="0"/>
        </c:ser>
        <c:ser>
          <c:idx val="1"/>
          <c:order val="1"/>
          <c:tx>
            <c:v>1 to 100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'2006'!$C$99:$C$296</c:f>
              <c:numCache/>
            </c:numRef>
          </c:xVal>
          <c:yVal>
            <c:numRef>
              <c:f>'2006'!$E$99:$E$296</c:f>
              <c:numCache/>
            </c:numRef>
          </c:yVal>
          <c:smooth val="0"/>
        </c:ser>
        <c:ser>
          <c:idx val="2"/>
          <c:order val="2"/>
          <c:tx>
            <c:v>normal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'2006'!$F$99:$F$296</c:f>
              <c:numCache/>
            </c:numRef>
          </c:yVal>
          <c:smooth val="0"/>
        </c:ser>
        <c:ser>
          <c:idx val="3"/>
          <c:order val="3"/>
          <c:tx>
            <c:v>Benford's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'2006'!$G$99:$G$296</c:f>
              <c:numCache/>
            </c:numRef>
          </c:yVal>
          <c:smooth val="0"/>
        </c:ser>
        <c:axId val="16681519"/>
        <c:axId val="15915944"/>
      </c:scatterChart>
      <c:val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15944"/>
        <c:crosses val="autoZero"/>
        <c:crossBetween val="midCat"/>
        <c:dispUnits/>
      </c:val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choices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1 to 1000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 to 1000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'2006'!$C$299:$C$496</c:f>
              <c:numCache/>
            </c:numRef>
          </c:xVal>
          <c:yVal>
            <c:numRef>
              <c:f>'2006'!$D$299:$D$496</c:f>
              <c:numCache/>
            </c:numRef>
          </c:yVal>
          <c:smooth val="0"/>
        </c:ser>
        <c:ser>
          <c:idx val="1"/>
          <c:order val="1"/>
          <c:tx>
            <c:v>1 to 1000 ($)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'2006'!$C$299:$C$496</c:f>
              <c:numCache/>
            </c:numRef>
          </c:xVal>
          <c:yVal>
            <c:numRef>
              <c:f>'2006'!$E$299:$E$496</c:f>
              <c:numCache/>
            </c:numRef>
          </c:yVal>
          <c:smooth val="0"/>
        </c:ser>
        <c:ser>
          <c:idx val="2"/>
          <c:order val="2"/>
          <c:tx>
            <c:v>normal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'2006'!$C$299:$C$496</c:f>
              <c:numCache/>
            </c:numRef>
          </c:xVal>
          <c:yVal>
            <c:numRef>
              <c:f>'2006'!$F$299:$F$496</c:f>
              <c:numCache/>
            </c:numRef>
          </c:yVal>
          <c:smooth val="0"/>
        </c:ser>
        <c:ser>
          <c:idx val="3"/>
          <c:order val="3"/>
          <c:tx>
            <c:v>Benford's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'2006'!$C$299:$C$496</c:f>
              <c:numCache/>
            </c:numRef>
          </c:xVal>
          <c:yVal>
            <c:numRef>
              <c:f>'2006'!$G$299:$G$496</c:f>
              <c:numCache/>
            </c:numRef>
          </c:yVal>
          <c:smooth val="0"/>
        </c:ser>
        <c:ser>
          <c:idx val="4"/>
          <c:order val="4"/>
          <c:tx>
            <c:v>Uniform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'2006'!$H$299:$H$496</c:f>
              <c:numCache/>
            </c:numRef>
          </c:yVal>
          <c:smooth val="0"/>
        </c:ser>
        <c:axId val="9025769"/>
        <c:axId val="14123058"/>
      </c:scatterChart>
      <c:val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3058"/>
        <c:crosses val="autoZero"/>
        <c:crossBetween val="midCat"/>
        <c:dispUnits/>
      </c:valAx>
      <c:valAx>
        <c:axId val="14123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2576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1 to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'2005'!$Q$8:$Q$78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'2005'!$R$8:$R$78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9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1 to 1000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Uniform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'2005'!$S$8:$S$78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 prize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'2005'!$T$8:$T$78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prize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'2005'!$U$8:$U$78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53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With Prize</a:t>
            </a:r>
          </a:p>
        </c:rich>
      </c:tx>
      <c:layout>
        <c:manualLayout>
          <c:xMode val="factor"/>
          <c:yMode val="factor"/>
          <c:x val="-0.083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35"/>
          <c:w val="0.791"/>
          <c:h val="0.77775"/>
        </c:manualLayout>
      </c:layout>
      <c:scatterChart>
        <c:scatterStyle val="smoothMarker"/>
        <c:varyColors val="0"/>
        <c:ser>
          <c:idx val="1"/>
          <c:order val="0"/>
          <c:tx>
            <c:v>how many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'2005'!$X$10:$X$19</c:f>
              <c:numCache/>
            </c:numRef>
          </c:xVal>
          <c:yVal>
            <c:numRef>
              <c:f>'2005'!$Y$10:$Y$19</c:f>
              <c:numCache/>
            </c:numRef>
          </c:yVal>
          <c:smooth val="1"/>
        </c:ser>
        <c:axId val="57715159"/>
        <c:axId val="49674384"/>
      </c:scatterChart>
      <c:val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crossBetween val="midCat"/>
        <c:dispUnits/>
      </c:valAx>
      <c:valAx>
        <c:axId val="4967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17</xdr:row>
      <xdr:rowOff>76200</xdr:rowOff>
    </xdr:from>
    <xdr:to>
      <xdr:col>14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5457825" y="2828925"/>
        <a:ext cx="4648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39</xdr:row>
      <xdr:rowOff>9525</xdr:rowOff>
    </xdr:from>
    <xdr:to>
      <xdr:col>14</xdr:col>
      <xdr:colOff>9525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5457825" y="6324600"/>
        <a:ext cx="4657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72</xdr:row>
      <xdr:rowOff>28575</xdr:rowOff>
    </xdr:from>
    <xdr:to>
      <xdr:col>14</xdr:col>
      <xdr:colOff>9525</xdr:colOff>
      <xdr:row>87</xdr:row>
      <xdr:rowOff>38100</xdr:rowOff>
    </xdr:to>
    <xdr:graphicFrame>
      <xdr:nvGraphicFramePr>
        <xdr:cNvPr id="3" name="Chart 3"/>
        <xdr:cNvGraphicFramePr/>
      </xdr:nvGraphicFramePr>
      <xdr:xfrm>
        <a:off x="5438775" y="11687175"/>
        <a:ext cx="46767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409575</xdr:colOff>
      <xdr:row>57</xdr:row>
      <xdr:rowOff>152400</xdr:rowOff>
    </xdr:from>
    <xdr:to>
      <xdr:col>14</xdr:col>
      <xdr:colOff>0</xdr:colOff>
      <xdr:row>71</xdr:row>
      <xdr:rowOff>47625</xdr:rowOff>
    </xdr:to>
    <xdr:graphicFrame>
      <xdr:nvGraphicFramePr>
        <xdr:cNvPr id="4" name="Chart 4"/>
        <xdr:cNvGraphicFramePr/>
      </xdr:nvGraphicFramePr>
      <xdr:xfrm>
        <a:off x="5438775" y="9382125"/>
        <a:ext cx="466725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98</xdr:row>
      <xdr:rowOff>28575</xdr:rowOff>
    </xdr:from>
    <xdr:to>
      <xdr:col>15</xdr:col>
      <xdr:colOff>504825</xdr:colOff>
      <xdr:row>118</xdr:row>
      <xdr:rowOff>114300</xdr:rowOff>
    </xdr:to>
    <xdr:graphicFrame>
      <xdr:nvGraphicFramePr>
        <xdr:cNvPr id="5" name="Shape 1"/>
        <xdr:cNvGraphicFramePr/>
      </xdr:nvGraphicFramePr>
      <xdr:xfrm>
        <a:off x="5876925" y="15973425"/>
        <a:ext cx="5572125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297</xdr:row>
      <xdr:rowOff>76200</xdr:rowOff>
    </xdr:from>
    <xdr:to>
      <xdr:col>19</xdr:col>
      <xdr:colOff>276225</xdr:colOff>
      <xdr:row>318</xdr:row>
      <xdr:rowOff>0</xdr:rowOff>
    </xdr:to>
    <xdr:graphicFrame>
      <xdr:nvGraphicFramePr>
        <xdr:cNvPr id="6" name="Shape 2"/>
        <xdr:cNvGraphicFramePr/>
      </xdr:nvGraphicFramePr>
      <xdr:xfrm>
        <a:off x="9001125" y="48244125"/>
        <a:ext cx="5572125" cy="3324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17</xdr:row>
      <xdr:rowOff>76200</xdr:rowOff>
    </xdr:from>
    <xdr:to>
      <xdr:col>15</xdr:col>
      <xdr:colOff>0</xdr:colOff>
      <xdr:row>38</xdr:row>
      <xdr:rowOff>9525</xdr:rowOff>
    </xdr:to>
    <xdr:graphicFrame>
      <xdr:nvGraphicFramePr>
        <xdr:cNvPr id="1" name="Chart 5"/>
        <xdr:cNvGraphicFramePr/>
      </xdr:nvGraphicFramePr>
      <xdr:xfrm>
        <a:off x="6296025" y="2828925"/>
        <a:ext cx="4648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39</xdr:row>
      <xdr:rowOff>9525</xdr:rowOff>
    </xdr:from>
    <xdr:to>
      <xdr:col>15</xdr:col>
      <xdr:colOff>9525</xdr:colOff>
      <xdr:row>57</xdr:row>
      <xdr:rowOff>0</xdr:rowOff>
    </xdr:to>
    <xdr:graphicFrame>
      <xdr:nvGraphicFramePr>
        <xdr:cNvPr id="2" name="Chart 6"/>
        <xdr:cNvGraphicFramePr/>
      </xdr:nvGraphicFramePr>
      <xdr:xfrm>
        <a:off x="6296025" y="6324600"/>
        <a:ext cx="4657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80</xdr:row>
      <xdr:rowOff>28575</xdr:rowOff>
    </xdr:from>
    <xdr:to>
      <xdr:col>15</xdr:col>
      <xdr:colOff>9525</xdr:colOff>
      <xdr:row>95</xdr:row>
      <xdr:rowOff>38100</xdr:rowOff>
    </xdr:to>
    <xdr:graphicFrame>
      <xdr:nvGraphicFramePr>
        <xdr:cNvPr id="3" name="Chart 7"/>
        <xdr:cNvGraphicFramePr/>
      </xdr:nvGraphicFramePr>
      <xdr:xfrm>
        <a:off x="6276975" y="130206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57</xdr:row>
      <xdr:rowOff>152400</xdr:rowOff>
    </xdr:from>
    <xdr:to>
      <xdr:col>15</xdr:col>
      <xdr:colOff>0</xdr:colOff>
      <xdr:row>79</xdr:row>
      <xdr:rowOff>47625</xdr:rowOff>
    </xdr:to>
    <xdr:graphicFrame>
      <xdr:nvGraphicFramePr>
        <xdr:cNvPr id="4" name="Chart 8"/>
        <xdr:cNvGraphicFramePr/>
      </xdr:nvGraphicFramePr>
      <xdr:xfrm>
        <a:off x="6276975" y="9382125"/>
        <a:ext cx="466725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17</xdr:row>
      <xdr:rowOff>76200</xdr:rowOff>
    </xdr:from>
    <xdr:to>
      <xdr:col>15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6296025" y="2828925"/>
        <a:ext cx="4648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39</xdr:row>
      <xdr:rowOff>9525</xdr:rowOff>
    </xdr:from>
    <xdr:to>
      <xdr:col>15</xdr:col>
      <xdr:colOff>9525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6296025" y="6324600"/>
        <a:ext cx="46577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73</xdr:row>
      <xdr:rowOff>28575</xdr:rowOff>
    </xdr:from>
    <xdr:to>
      <xdr:col>15</xdr:col>
      <xdr:colOff>9525</xdr:colOff>
      <xdr:row>88</xdr:row>
      <xdr:rowOff>38100</xdr:rowOff>
    </xdr:to>
    <xdr:graphicFrame>
      <xdr:nvGraphicFramePr>
        <xdr:cNvPr id="3" name="Chart 4"/>
        <xdr:cNvGraphicFramePr/>
      </xdr:nvGraphicFramePr>
      <xdr:xfrm>
        <a:off x="6276975" y="11887200"/>
        <a:ext cx="46767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57</xdr:row>
      <xdr:rowOff>152400</xdr:rowOff>
    </xdr:from>
    <xdr:to>
      <xdr:col>15</xdr:col>
      <xdr:colOff>0</xdr:colOff>
      <xdr:row>72</xdr:row>
      <xdr:rowOff>47625</xdr:rowOff>
    </xdr:to>
    <xdr:graphicFrame>
      <xdr:nvGraphicFramePr>
        <xdr:cNvPr id="4" name="Chart 5"/>
        <xdr:cNvGraphicFramePr/>
      </xdr:nvGraphicFramePr>
      <xdr:xfrm>
        <a:off x="6276975" y="9382125"/>
        <a:ext cx="466725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lnormin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workbookViewId="0" topLeftCell="A3">
      <selection activeCell="A16" sqref="A16"/>
    </sheetView>
  </sheetViews>
  <sheetFormatPr defaultColWidth="11.00390625" defaultRowHeight="12.75"/>
  <sheetData>
    <row r="4" spans="2:4" ht="12.75">
      <c r="B4">
        <v>100</v>
      </c>
      <c r="C4" t="s">
        <v>190</v>
      </c>
      <c r="D4" t="s">
        <v>189</v>
      </c>
    </row>
    <row r="6" spans="2:5" ht="12.75">
      <c r="B6">
        <v>79</v>
      </c>
      <c r="C6">
        <v>979</v>
      </c>
      <c r="D6">
        <v>12</v>
      </c>
      <c r="E6">
        <f>ABS(D6-347)</f>
        <v>335</v>
      </c>
    </row>
    <row r="7" spans="2:5" ht="12.75">
      <c r="B7">
        <v>2</v>
      </c>
      <c r="C7">
        <v>111</v>
      </c>
      <c r="D7">
        <v>751</v>
      </c>
      <c r="E7">
        <f aca="true" t="shared" si="0" ref="E7:E33">ABS(D7-347)</f>
        <v>404</v>
      </c>
    </row>
    <row r="8" spans="2:5" ht="12.75">
      <c r="B8">
        <v>99</v>
      </c>
      <c r="C8">
        <v>167</v>
      </c>
      <c r="D8">
        <v>5</v>
      </c>
      <c r="E8">
        <f t="shared" si="0"/>
        <v>342</v>
      </c>
    </row>
    <row r="9" spans="2:5" ht="12.75">
      <c r="B9">
        <v>11</v>
      </c>
      <c r="C9">
        <v>563</v>
      </c>
      <c r="D9">
        <v>241</v>
      </c>
      <c r="E9">
        <f t="shared" si="0"/>
        <v>106</v>
      </c>
    </row>
    <row r="10" spans="2:5" ht="12.75">
      <c r="B10">
        <v>12</v>
      </c>
      <c r="C10">
        <v>6</v>
      </c>
      <c r="D10">
        <v>460</v>
      </c>
      <c r="E10">
        <f t="shared" si="0"/>
        <v>113</v>
      </c>
    </row>
    <row r="11" spans="2:5" ht="12.75">
      <c r="B11">
        <v>77</v>
      </c>
      <c r="C11">
        <v>999</v>
      </c>
      <c r="D11">
        <v>542</v>
      </c>
      <c r="E11">
        <f t="shared" si="0"/>
        <v>195</v>
      </c>
    </row>
    <row r="12" spans="2:5" ht="12.75">
      <c r="B12">
        <v>96</v>
      </c>
      <c r="C12">
        <v>962</v>
      </c>
      <c r="D12">
        <v>962</v>
      </c>
      <c r="E12">
        <f t="shared" si="0"/>
        <v>615</v>
      </c>
    </row>
    <row r="13" spans="2:5" ht="12.75">
      <c r="B13">
        <v>39</v>
      </c>
      <c r="C13">
        <v>711</v>
      </c>
      <c r="D13">
        <v>613</v>
      </c>
      <c r="E13">
        <f t="shared" si="0"/>
        <v>266</v>
      </c>
    </row>
    <row r="14" spans="2:5" ht="12.75">
      <c r="B14">
        <v>45</v>
      </c>
      <c r="C14">
        <v>453</v>
      </c>
      <c r="D14">
        <v>777</v>
      </c>
      <c r="E14">
        <f t="shared" si="0"/>
        <v>430</v>
      </c>
    </row>
    <row r="15" spans="1:6" ht="12.75">
      <c r="A15" t="s">
        <v>192</v>
      </c>
      <c r="B15">
        <v>77</v>
      </c>
      <c r="C15">
        <v>534</v>
      </c>
      <c r="D15">
        <v>372</v>
      </c>
      <c r="E15">
        <f t="shared" si="0"/>
        <v>25</v>
      </c>
      <c r="F15" t="s">
        <v>191</v>
      </c>
    </row>
    <row r="16" spans="2:5" ht="12.75">
      <c r="B16">
        <v>85</v>
      </c>
      <c r="C16">
        <v>930</v>
      </c>
      <c r="D16">
        <v>930</v>
      </c>
      <c r="E16">
        <f t="shared" si="0"/>
        <v>583</v>
      </c>
    </row>
    <row r="17" spans="2:5" ht="12.75">
      <c r="B17">
        <v>73</v>
      </c>
      <c r="C17">
        <v>482</v>
      </c>
      <c r="D17">
        <v>153</v>
      </c>
      <c r="E17">
        <f t="shared" si="0"/>
        <v>194</v>
      </c>
    </row>
    <row r="18" spans="2:5" ht="12.75">
      <c r="B18">
        <v>16</v>
      </c>
      <c r="C18">
        <v>77</v>
      </c>
      <c r="D18">
        <v>5</v>
      </c>
      <c r="E18">
        <f t="shared" si="0"/>
        <v>342</v>
      </c>
    </row>
    <row r="19" spans="2:5" ht="12.75">
      <c r="B19">
        <v>37</v>
      </c>
      <c r="C19">
        <v>674</v>
      </c>
      <c r="D19">
        <v>990</v>
      </c>
      <c r="E19">
        <f t="shared" si="0"/>
        <v>643</v>
      </c>
    </row>
    <row r="20" spans="2:5" ht="12.75">
      <c r="B20">
        <v>33</v>
      </c>
      <c r="C20">
        <v>972</v>
      </c>
      <c r="D20">
        <v>1</v>
      </c>
      <c r="E20">
        <f t="shared" si="0"/>
        <v>346</v>
      </c>
    </row>
    <row r="21" spans="2:5" ht="12.75">
      <c r="B21">
        <v>99</v>
      </c>
      <c r="C21">
        <v>432</v>
      </c>
      <c r="D21">
        <v>500</v>
      </c>
      <c r="E21">
        <f t="shared" si="0"/>
        <v>153</v>
      </c>
    </row>
    <row r="22" spans="2:5" ht="12.75">
      <c r="B22">
        <v>95</v>
      </c>
      <c r="C22">
        <v>535</v>
      </c>
      <c r="D22">
        <v>13</v>
      </c>
      <c r="E22">
        <f t="shared" si="0"/>
        <v>334</v>
      </c>
    </row>
    <row r="23" spans="2:5" ht="12.75">
      <c r="B23">
        <v>1</v>
      </c>
      <c r="C23">
        <v>1</v>
      </c>
      <c r="D23">
        <v>1</v>
      </c>
      <c r="E23">
        <f t="shared" si="0"/>
        <v>346</v>
      </c>
    </row>
    <row r="24" spans="2:5" ht="12.75">
      <c r="B24">
        <v>46</v>
      </c>
      <c r="C24">
        <v>800</v>
      </c>
      <c r="D24">
        <v>273</v>
      </c>
      <c r="E24">
        <f t="shared" si="0"/>
        <v>74</v>
      </c>
    </row>
    <row r="25" spans="2:5" ht="12.75">
      <c r="B25">
        <v>22</v>
      </c>
      <c r="C25">
        <v>601</v>
      </c>
      <c r="D25">
        <v>92</v>
      </c>
      <c r="E25">
        <f t="shared" si="0"/>
        <v>255</v>
      </c>
    </row>
    <row r="26" spans="2:5" ht="12.75">
      <c r="B26">
        <v>43</v>
      </c>
      <c r="C26">
        <v>85</v>
      </c>
      <c r="D26">
        <v>712</v>
      </c>
      <c r="E26">
        <f t="shared" si="0"/>
        <v>365</v>
      </c>
    </row>
    <row r="27" spans="2:5" ht="12.75">
      <c r="B27">
        <v>100</v>
      </c>
      <c r="C27">
        <v>1000</v>
      </c>
      <c r="D27">
        <v>777</v>
      </c>
      <c r="E27">
        <f t="shared" si="0"/>
        <v>430</v>
      </c>
    </row>
    <row r="28" spans="2:5" ht="12.75">
      <c r="B28">
        <v>57</v>
      </c>
      <c r="C28">
        <v>99</v>
      </c>
      <c r="D28">
        <v>83</v>
      </c>
      <c r="E28">
        <f t="shared" si="0"/>
        <v>264</v>
      </c>
    </row>
    <row r="29" spans="2:5" ht="12.75">
      <c r="B29">
        <v>17</v>
      </c>
      <c r="C29">
        <v>7</v>
      </c>
      <c r="D29">
        <v>42</v>
      </c>
      <c r="E29">
        <f t="shared" si="0"/>
        <v>305</v>
      </c>
    </row>
    <row r="30" spans="2:5" ht="12.75">
      <c r="B30">
        <v>11</v>
      </c>
      <c r="C30">
        <v>22</v>
      </c>
      <c r="D30">
        <v>222</v>
      </c>
      <c r="E30">
        <f t="shared" si="0"/>
        <v>125</v>
      </c>
    </row>
    <row r="31" spans="2:5" ht="12.75">
      <c r="B31">
        <v>17</v>
      </c>
      <c r="C31">
        <v>111</v>
      </c>
      <c r="D31">
        <v>88</v>
      </c>
      <c r="E31">
        <f t="shared" si="0"/>
        <v>259</v>
      </c>
    </row>
    <row r="32" spans="2:5" ht="12.75">
      <c r="B32">
        <v>83</v>
      </c>
      <c r="C32">
        <v>37</v>
      </c>
      <c r="D32">
        <v>105</v>
      </c>
      <c r="E32">
        <f t="shared" si="0"/>
        <v>242</v>
      </c>
    </row>
    <row r="33" spans="2:5" ht="12.75">
      <c r="B33">
        <v>50</v>
      </c>
      <c r="C33">
        <v>100</v>
      </c>
      <c r="D33">
        <v>277</v>
      </c>
      <c r="E33">
        <f t="shared" si="0"/>
        <v>70</v>
      </c>
    </row>
    <row r="35" spans="1:4" ht="12.75">
      <c r="A35" t="s">
        <v>0</v>
      </c>
      <c r="B35">
        <f>SUM(B6:B33)</f>
        <v>1422</v>
      </c>
      <c r="C35">
        <f>SUM(C6:C33)</f>
        <v>12450</v>
      </c>
      <c r="D35">
        <f>SUM(D6:D33)</f>
        <v>9999</v>
      </c>
    </row>
    <row r="37" spans="1:4" ht="15.75">
      <c r="A37" t="s">
        <v>1</v>
      </c>
      <c r="B37" s="6">
        <f>B35/28</f>
        <v>50.785714285714285</v>
      </c>
      <c r="C37" s="6">
        <f>C35/28</f>
        <v>444.64285714285717</v>
      </c>
      <c r="D37" s="7">
        <f>D35/28</f>
        <v>357.10714285714283</v>
      </c>
    </row>
    <row r="40" spans="2:4" ht="15.75">
      <c r="B40" s="8" t="s">
        <v>72</v>
      </c>
      <c r="C40" s="6">
        <v>418.4615</v>
      </c>
      <c r="D40" s="7">
        <v>347</v>
      </c>
    </row>
    <row r="41" spans="2:4" ht="12.75">
      <c r="B41" s="6"/>
      <c r="C41" s="6"/>
      <c r="D41" s="6"/>
    </row>
    <row r="42" spans="2:4" ht="12.75">
      <c r="B42" s="6" t="s">
        <v>133</v>
      </c>
      <c r="C42" s="6">
        <f>(C37/C40*100)-100</f>
        <v>6.25657489227973</v>
      </c>
      <c r="D42" s="6">
        <f>(D37/D40*100)-100</f>
        <v>2.91272128447919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X512"/>
  <sheetViews>
    <sheetView workbookViewId="0" topLeftCell="A50">
      <selection activeCell="D79" sqref="D79"/>
    </sheetView>
  </sheetViews>
  <sheetFormatPr defaultColWidth="11.00390625" defaultRowHeight="12.75"/>
  <cols>
    <col min="8" max="8" width="11.75390625" style="0" customWidth="1"/>
    <col min="9" max="9" width="8.125" style="0" customWidth="1"/>
    <col min="10" max="10" width="6.75390625" style="2" customWidth="1"/>
    <col min="11" max="11" width="8.375" style="0" customWidth="1"/>
    <col min="12" max="12" width="6.125" style="1" customWidth="1"/>
    <col min="13" max="13" width="8.875" style="0" customWidth="1"/>
    <col min="14" max="14" width="5.625" style="1" customWidth="1"/>
  </cols>
  <sheetData>
    <row r="6" spans="2:13" ht="12.75">
      <c r="B6" t="s">
        <v>2</v>
      </c>
      <c r="C6" t="s">
        <v>3</v>
      </c>
      <c r="D6" t="s">
        <v>4</v>
      </c>
      <c r="I6" t="s">
        <v>5</v>
      </c>
      <c r="K6" t="s">
        <v>6</v>
      </c>
      <c r="M6" t="s">
        <v>7</v>
      </c>
    </row>
    <row r="8" spans="1:20" ht="12.75">
      <c r="A8" t="s">
        <v>23</v>
      </c>
      <c r="B8">
        <v>65</v>
      </c>
      <c r="C8">
        <v>495</v>
      </c>
      <c r="D8">
        <v>450</v>
      </c>
      <c r="E8">
        <f>ABS(D8-347)</f>
        <v>103</v>
      </c>
      <c r="H8" t="s">
        <v>2</v>
      </c>
      <c r="I8">
        <v>32</v>
      </c>
      <c r="J8" s="2">
        <f>I8/71</f>
        <v>0.4507042253521127</v>
      </c>
      <c r="K8">
        <v>23</v>
      </c>
      <c r="L8" s="2">
        <f>K8/71</f>
        <v>0.323943661971831</v>
      </c>
      <c r="M8">
        <v>8</v>
      </c>
      <c r="N8" s="2">
        <f>M8/71</f>
        <v>0.11267605633802817</v>
      </c>
      <c r="O8">
        <v>1</v>
      </c>
      <c r="P8">
        <f>100*O8/71</f>
        <v>1.408450704225352</v>
      </c>
      <c r="Q8">
        <v>1</v>
      </c>
      <c r="R8">
        <f>1000*O8/71</f>
        <v>14.084507042253522</v>
      </c>
      <c r="S8">
        <v>1</v>
      </c>
      <c r="T8">
        <v>0</v>
      </c>
    </row>
    <row r="9" spans="1:20" ht="12.75">
      <c r="A9" t="s">
        <v>135</v>
      </c>
      <c r="B9">
        <v>61</v>
      </c>
      <c r="C9">
        <v>341</v>
      </c>
      <c r="D9">
        <v>232</v>
      </c>
      <c r="E9">
        <f aca="true" t="shared" si="0" ref="E9:E63">ABS(D9-347)</f>
        <v>115</v>
      </c>
      <c r="O9">
        <f>1+O8</f>
        <v>2</v>
      </c>
      <c r="P9">
        <f aca="true" t="shared" si="1" ref="P9:P63">100*O9/71</f>
        <v>2.816901408450704</v>
      </c>
      <c r="Q9">
        <v>1</v>
      </c>
      <c r="R9">
        <f aca="true" t="shared" si="2" ref="R9:R63">1000*O9/71</f>
        <v>28.169014084507044</v>
      </c>
      <c r="S9">
        <v>1</v>
      </c>
      <c r="T9">
        <v>0</v>
      </c>
    </row>
    <row r="10" spans="1:24" ht="12.75">
      <c r="A10" t="s">
        <v>136</v>
      </c>
      <c r="B10">
        <v>72</v>
      </c>
      <c r="C10">
        <v>24</v>
      </c>
      <c r="D10">
        <v>7</v>
      </c>
      <c r="E10">
        <f t="shared" si="0"/>
        <v>340</v>
      </c>
      <c r="H10" t="s">
        <v>3</v>
      </c>
      <c r="I10">
        <v>26</v>
      </c>
      <c r="J10" s="2">
        <f>I10/71</f>
        <v>0.36619718309859156</v>
      </c>
      <c r="K10">
        <v>30</v>
      </c>
      <c r="L10" s="2">
        <f>K10/71</f>
        <v>0.4225352112676056</v>
      </c>
      <c r="M10">
        <v>12</v>
      </c>
      <c r="N10" s="2">
        <f>M10/71</f>
        <v>0.16901408450704225</v>
      </c>
      <c r="O10">
        <f aca="true" t="shared" si="3" ref="O10:O63">1+O9</f>
        <v>3</v>
      </c>
      <c r="P10">
        <f t="shared" si="1"/>
        <v>4.225352112676056</v>
      </c>
      <c r="Q10">
        <v>2</v>
      </c>
      <c r="R10">
        <f t="shared" si="2"/>
        <v>42.25352112676056</v>
      </c>
      <c r="S10">
        <v>2</v>
      </c>
      <c r="T10">
        <v>1</v>
      </c>
      <c r="U10">
        <v>0</v>
      </c>
      <c r="V10">
        <v>17</v>
      </c>
      <c r="W10">
        <v>0</v>
      </c>
      <c r="X10">
        <v>24</v>
      </c>
    </row>
    <row r="11" spans="1:24" ht="12.75">
      <c r="A11" t="s">
        <v>137</v>
      </c>
      <c r="B11">
        <v>83</v>
      </c>
      <c r="C11">
        <v>1</v>
      </c>
      <c r="D11">
        <v>50</v>
      </c>
      <c r="E11">
        <f t="shared" si="0"/>
        <v>297</v>
      </c>
      <c r="O11">
        <f t="shared" si="3"/>
        <v>4</v>
      </c>
      <c r="P11">
        <f t="shared" si="1"/>
        <v>5.633802816901408</v>
      </c>
      <c r="Q11">
        <v>7</v>
      </c>
      <c r="R11">
        <f t="shared" si="2"/>
        <v>56.33802816901409</v>
      </c>
      <c r="S11">
        <v>3</v>
      </c>
      <c r="T11">
        <v>1</v>
      </c>
      <c r="U11">
        <v>100</v>
      </c>
      <c r="V11">
        <v>5</v>
      </c>
      <c r="W11">
        <v>100</v>
      </c>
      <c r="X11">
        <v>6</v>
      </c>
    </row>
    <row r="12" spans="1:24" ht="12.75">
      <c r="A12" t="s">
        <v>138</v>
      </c>
      <c r="B12">
        <v>50</v>
      </c>
      <c r="C12">
        <v>384</v>
      </c>
      <c r="D12">
        <v>50</v>
      </c>
      <c r="E12">
        <f t="shared" si="0"/>
        <v>297</v>
      </c>
      <c r="H12" t="s">
        <v>4</v>
      </c>
      <c r="I12">
        <v>39</v>
      </c>
      <c r="J12" s="2">
        <f>I12/71</f>
        <v>0.5492957746478874</v>
      </c>
      <c r="K12">
        <v>15</v>
      </c>
      <c r="L12" s="2">
        <f>K12/71</f>
        <v>0.2112676056338028</v>
      </c>
      <c r="M12">
        <v>28</v>
      </c>
      <c r="N12" s="2">
        <f>M12/71</f>
        <v>0.39436619718309857</v>
      </c>
      <c r="O12">
        <f t="shared" si="3"/>
        <v>5</v>
      </c>
      <c r="P12">
        <f t="shared" si="1"/>
        <v>7.042253521126761</v>
      </c>
      <c r="Q12">
        <v>11</v>
      </c>
      <c r="R12">
        <f t="shared" si="2"/>
        <v>70.4225352112676</v>
      </c>
      <c r="S12">
        <v>3</v>
      </c>
      <c r="T12">
        <v>1</v>
      </c>
      <c r="U12">
        <v>200</v>
      </c>
      <c r="V12">
        <v>5</v>
      </c>
      <c r="W12">
        <v>200</v>
      </c>
      <c r="X12">
        <v>6</v>
      </c>
    </row>
    <row r="13" spans="1:24" ht="12.75">
      <c r="A13" t="s">
        <v>139</v>
      </c>
      <c r="B13">
        <v>47</v>
      </c>
      <c r="C13">
        <v>777</v>
      </c>
      <c r="D13">
        <v>1</v>
      </c>
      <c r="E13">
        <f t="shared" si="0"/>
        <v>346</v>
      </c>
      <c r="O13">
        <f t="shared" si="3"/>
        <v>6</v>
      </c>
      <c r="P13">
        <f t="shared" si="1"/>
        <v>8.450704225352112</v>
      </c>
      <c r="Q13">
        <v>13</v>
      </c>
      <c r="R13">
        <f t="shared" si="2"/>
        <v>84.50704225352112</v>
      </c>
      <c r="S13">
        <v>3</v>
      </c>
      <c r="T13">
        <v>1</v>
      </c>
      <c r="U13">
        <v>300</v>
      </c>
      <c r="V13">
        <v>8</v>
      </c>
      <c r="W13">
        <v>300</v>
      </c>
      <c r="X13">
        <v>5</v>
      </c>
    </row>
    <row r="14" spans="1:24" ht="12.75">
      <c r="A14" t="s">
        <v>140</v>
      </c>
      <c r="B14">
        <v>33</v>
      </c>
      <c r="C14">
        <v>453</v>
      </c>
      <c r="D14">
        <v>500</v>
      </c>
      <c r="E14">
        <f t="shared" si="0"/>
        <v>153</v>
      </c>
      <c r="O14">
        <f t="shared" si="3"/>
        <v>7</v>
      </c>
      <c r="P14">
        <f t="shared" si="1"/>
        <v>9.859154929577464</v>
      </c>
      <c r="Q14">
        <v>14</v>
      </c>
      <c r="R14">
        <f t="shared" si="2"/>
        <v>98.59154929577464</v>
      </c>
      <c r="S14">
        <v>3</v>
      </c>
      <c r="T14">
        <v>1</v>
      </c>
      <c r="U14">
        <v>400</v>
      </c>
      <c r="V14">
        <v>4</v>
      </c>
      <c r="W14">
        <v>400</v>
      </c>
      <c r="X14">
        <v>2</v>
      </c>
    </row>
    <row r="15" spans="1:24" ht="12.75">
      <c r="A15" t="s">
        <v>30</v>
      </c>
      <c r="B15">
        <v>56</v>
      </c>
      <c r="C15">
        <v>1</v>
      </c>
      <c r="D15">
        <v>128</v>
      </c>
      <c r="E15">
        <f t="shared" si="0"/>
        <v>219</v>
      </c>
      <c r="O15">
        <f t="shared" si="3"/>
        <v>8</v>
      </c>
      <c r="P15">
        <f t="shared" si="1"/>
        <v>11.267605633802816</v>
      </c>
      <c r="Q15">
        <v>15</v>
      </c>
      <c r="R15">
        <f t="shared" si="2"/>
        <v>112.67605633802818</v>
      </c>
      <c r="S15">
        <v>4</v>
      </c>
      <c r="T15">
        <v>1</v>
      </c>
      <c r="U15">
        <v>500</v>
      </c>
      <c r="V15">
        <v>10</v>
      </c>
      <c r="W15">
        <v>500</v>
      </c>
      <c r="X15">
        <v>14</v>
      </c>
    </row>
    <row r="16" spans="1:24" ht="12.75">
      <c r="A16" t="s">
        <v>118</v>
      </c>
      <c r="B16">
        <v>50</v>
      </c>
      <c r="C16">
        <v>311</v>
      </c>
      <c r="D16">
        <v>7</v>
      </c>
      <c r="E16">
        <f t="shared" si="0"/>
        <v>340</v>
      </c>
      <c r="O16">
        <f t="shared" si="3"/>
        <v>9</v>
      </c>
      <c r="P16">
        <f t="shared" si="1"/>
        <v>12.67605633802817</v>
      </c>
      <c r="Q16">
        <v>17</v>
      </c>
      <c r="R16">
        <f t="shared" si="2"/>
        <v>126.7605633802817</v>
      </c>
      <c r="S16">
        <v>9</v>
      </c>
      <c r="T16">
        <v>1</v>
      </c>
      <c r="U16">
        <v>600</v>
      </c>
      <c r="V16">
        <v>5</v>
      </c>
      <c r="W16">
        <v>600</v>
      </c>
      <c r="X16">
        <v>3</v>
      </c>
    </row>
    <row r="17" spans="1:24" ht="12.75">
      <c r="A17" t="s">
        <v>78</v>
      </c>
      <c r="B17">
        <v>72</v>
      </c>
      <c r="C17">
        <v>10</v>
      </c>
      <c r="D17">
        <v>134</v>
      </c>
      <c r="E17">
        <f t="shared" si="0"/>
        <v>213</v>
      </c>
      <c r="O17">
        <f t="shared" si="3"/>
        <v>10</v>
      </c>
      <c r="P17">
        <f t="shared" si="1"/>
        <v>14.084507042253522</v>
      </c>
      <c r="Q17">
        <v>17</v>
      </c>
      <c r="R17">
        <f t="shared" si="2"/>
        <v>140.8450704225352</v>
      </c>
      <c r="S17">
        <v>23</v>
      </c>
      <c r="T17">
        <v>2</v>
      </c>
      <c r="U17">
        <v>700</v>
      </c>
      <c r="V17">
        <v>8</v>
      </c>
      <c r="W17">
        <v>700</v>
      </c>
      <c r="X17">
        <v>2</v>
      </c>
    </row>
    <row r="18" spans="1:24" ht="12.75">
      <c r="A18" t="s">
        <v>141</v>
      </c>
      <c r="B18">
        <v>1</v>
      </c>
      <c r="C18">
        <v>1</v>
      </c>
      <c r="D18">
        <v>750</v>
      </c>
      <c r="E18">
        <f t="shared" si="0"/>
        <v>403</v>
      </c>
      <c r="O18">
        <f t="shared" si="3"/>
        <v>11</v>
      </c>
      <c r="P18">
        <f t="shared" si="1"/>
        <v>15.492957746478874</v>
      </c>
      <c r="Q18">
        <v>21</v>
      </c>
      <c r="R18">
        <f t="shared" si="2"/>
        <v>154.92957746478874</v>
      </c>
      <c r="S18">
        <v>28</v>
      </c>
      <c r="T18">
        <v>5</v>
      </c>
      <c r="U18">
        <v>800</v>
      </c>
      <c r="V18">
        <v>3</v>
      </c>
      <c r="W18">
        <v>800</v>
      </c>
      <c r="X18">
        <v>0</v>
      </c>
    </row>
    <row r="19" spans="1:24" ht="12.75">
      <c r="A19" t="s">
        <v>142</v>
      </c>
      <c r="B19">
        <v>21</v>
      </c>
      <c r="C19">
        <v>500</v>
      </c>
      <c r="D19">
        <v>901</v>
      </c>
      <c r="E19">
        <f t="shared" si="0"/>
        <v>554</v>
      </c>
      <c r="O19">
        <f t="shared" si="3"/>
        <v>12</v>
      </c>
      <c r="P19">
        <f t="shared" si="1"/>
        <v>16.901408450704224</v>
      </c>
      <c r="Q19">
        <v>21</v>
      </c>
      <c r="R19">
        <f t="shared" si="2"/>
        <v>169.01408450704224</v>
      </c>
      <c r="S19">
        <v>55</v>
      </c>
      <c r="T19">
        <v>5</v>
      </c>
      <c r="U19">
        <v>900</v>
      </c>
      <c r="V19">
        <v>6</v>
      </c>
      <c r="W19">
        <v>900</v>
      </c>
      <c r="X19">
        <v>9</v>
      </c>
    </row>
    <row r="20" spans="1:20" ht="12.75">
      <c r="A20" t="s">
        <v>143</v>
      </c>
      <c r="B20">
        <v>36</v>
      </c>
      <c r="C20">
        <v>762</v>
      </c>
      <c r="D20">
        <v>314</v>
      </c>
      <c r="E20">
        <f t="shared" si="0"/>
        <v>33</v>
      </c>
      <c r="O20">
        <f t="shared" si="3"/>
        <v>13</v>
      </c>
      <c r="P20">
        <f t="shared" si="1"/>
        <v>18.309859154929576</v>
      </c>
      <c r="Q20">
        <v>22</v>
      </c>
      <c r="R20">
        <f t="shared" si="2"/>
        <v>183.09859154929578</v>
      </c>
      <c r="S20">
        <v>69</v>
      </c>
      <c r="T20">
        <v>5</v>
      </c>
    </row>
    <row r="21" spans="1:24" ht="12.75">
      <c r="A21" t="s">
        <v>144</v>
      </c>
      <c r="B21">
        <v>99</v>
      </c>
      <c r="C21">
        <v>2</v>
      </c>
      <c r="D21">
        <v>1000</v>
      </c>
      <c r="E21">
        <f t="shared" si="0"/>
        <v>653</v>
      </c>
      <c r="O21">
        <f t="shared" si="3"/>
        <v>14</v>
      </c>
      <c r="P21">
        <f t="shared" si="1"/>
        <v>19.718309859154928</v>
      </c>
      <c r="Q21">
        <v>23</v>
      </c>
      <c r="R21">
        <f t="shared" si="2"/>
        <v>197.18309859154928</v>
      </c>
      <c r="S21">
        <v>77</v>
      </c>
      <c r="T21">
        <v>13</v>
      </c>
      <c r="V21">
        <f>SUM(V10:V19)</f>
        <v>71</v>
      </c>
      <c r="X21">
        <f>SUM(X10:X19)</f>
        <v>71</v>
      </c>
    </row>
    <row r="22" spans="1:20" ht="12.75">
      <c r="A22" t="s">
        <v>145</v>
      </c>
      <c r="B22">
        <v>37</v>
      </c>
      <c r="C22">
        <v>69</v>
      </c>
      <c r="D22">
        <v>9</v>
      </c>
      <c r="E22">
        <f t="shared" si="0"/>
        <v>338</v>
      </c>
      <c r="O22">
        <f t="shared" si="3"/>
        <v>15</v>
      </c>
      <c r="P22">
        <f t="shared" si="1"/>
        <v>21.12676056338028</v>
      </c>
      <c r="Q22">
        <v>24</v>
      </c>
      <c r="R22">
        <f t="shared" si="2"/>
        <v>211.26760563380282</v>
      </c>
      <c r="S22">
        <v>77</v>
      </c>
      <c r="T22">
        <v>17</v>
      </c>
    </row>
    <row r="23" spans="1:20" ht="12.75">
      <c r="A23" t="s">
        <v>146</v>
      </c>
      <c r="B23">
        <v>43</v>
      </c>
      <c r="C23">
        <v>991</v>
      </c>
      <c r="D23">
        <v>1</v>
      </c>
      <c r="E23">
        <f t="shared" si="0"/>
        <v>346</v>
      </c>
      <c r="O23">
        <f t="shared" si="3"/>
        <v>16</v>
      </c>
      <c r="P23">
        <f t="shared" si="1"/>
        <v>22.535211267605632</v>
      </c>
      <c r="Q23">
        <v>26</v>
      </c>
      <c r="R23">
        <f t="shared" si="2"/>
        <v>225.35211267605635</v>
      </c>
      <c r="S23">
        <v>88</v>
      </c>
      <c r="T23">
        <v>18</v>
      </c>
    </row>
    <row r="24" spans="1:20" ht="12.75">
      <c r="A24" t="s">
        <v>147</v>
      </c>
      <c r="B24">
        <v>75</v>
      </c>
      <c r="C24">
        <v>367</v>
      </c>
      <c r="D24">
        <v>666</v>
      </c>
      <c r="E24">
        <f t="shared" si="0"/>
        <v>319</v>
      </c>
      <c r="O24">
        <f t="shared" si="3"/>
        <v>17</v>
      </c>
      <c r="P24">
        <f t="shared" si="1"/>
        <v>23.943661971830984</v>
      </c>
      <c r="Q24">
        <v>27</v>
      </c>
      <c r="R24">
        <f t="shared" si="2"/>
        <v>239.43661971830986</v>
      </c>
      <c r="S24">
        <v>98</v>
      </c>
      <c r="T24">
        <v>20</v>
      </c>
    </row>
    <row r="25" spans="1:20" ht="12.75">
      <c r="A25" t="s">
        <v>148</v>
      </c>
      <c r="B25">
        <v>75</v>
      </c>
      <c r="C25">
        <v>989</v>
      </c>
      <c r="D25">
        <v>131.5</v>
      </c>
      <c r="E25">
        <f t="shared" si="0"/>
        <v>215.5</v>
      </c>
      <c r="O25">
        <f t="shared" si="3"/>
        <v>18</v>
      </c>
      <c r="P25">
        <f t="shared" si="1"/>
        <v>25.35211267605634</v>
      </c>
      <c r="Q25">
        <v>27</v>
      </c>
      <c r="R25">
        <f t="shared" si="2"/>
        <v>253.5211267605634</v>
      </c>
      <c r="S25">
        <v>105</v>
      </c>
      <c r="T25">
        <v>33</v>
      </c>
    </row>
    <row r="26" spans="1:20" ht="12.75">
      <c r="A26" t="s">
        <v>149</v>
      </c>
      <c r="B26">
        <v>99</v>
      </c>
      <c r="C26">
        <v>99</v>
      </c>
      <c r="D26">
        <v>500</v>
      </c>
      <c r="E26">
        <f t="shared" si="0"/>
        <v>153</v>
      </c>
      <c r="O26">
        <f t="shared" si="3"/>
        <v>19</v>
      </c>
      <c r="P26">
        <f t="shared" si="1"/>
        <v>26.760563380281692</v>
      </c>
      <c r="Q26">
        <v>27</v>
      </c>
      <c r="R26">
        <f t="shared" si="2"/>
        <v>267.6056338028169</v>
      </c>
      <c r="S26">
        <v>107</v>
      </c>
      <c r="T26">
        <v>42</v>
      </c>
    </row>
    <row r="27" spans="1:20" ht="12.75">
      <c r="A27" t="s">
        <v>52</v>
      </c>
      <c r="B27">
        <v>1</v>
      </c>
      <c r="C27">
        <v>456</v>
      </c>
      <c r="D27">
        <v>690</v>
      </c>
      <c r="E27">
        <f t="shared" si="0"/>
        <v>343</v>
      </c>
      <c r="O27">
        <f t="shared" si="3"/>
        <v>20</v>
      </c>
      <c r="P27">
        <f t="shared" si="1"/>
        <v>28.169014084507044</v>
      </c>
      <c r="Q27">
        <v>28</v>
      </c>
      <c r="R27">
        <f t="shared" si="2"/>
        <v>281.6901408450704</v>
      </c>
      <c r="S27">
        <v>144</v>
      </c>
      <c r="T27">
        <v>42</v>
      </c>
    </row>
    <row r="28" spans="1:20" ht="12.75">
      <c r="A28" t="s">
        <v>150</v>
      </c>
      <c r="B28">
        <v>67</v>
      </c>
      <c r="C28">
        <v>449</v>
      </c>
      <c r="D28">
        <v>13</v>
      </c>
      <c r="E28">
        <f t="shared" si="0"/>
        <v>334</v>
      </c>
      <c r="O28">
        <f t="shared" si="3"/>
        <v>21</v>
      </c>
      <c r="P28">
        <f t="shared" si="1"/>
        <v>29.577464788732396</v>
      </c>
      <c r="Q28">
        <v>33</v>
      </c>
      <c r="R28">
        <f t="shared" si="2"/>
        <v>295.77464788732397</v>
      </c>
      <c r="S28">
        <v>165</v>
      </c>
      <c r="T28">
        <v>67</v>
      </c>
    </row>
    <row r="29" spans="1:20" ht="12.75">
      <c r="A29" t="s">
        <v>151</v>
      </c>
      <c r="B29">
        <v>73</v>
      </c>
      <c r="C29">
        <v>235</v>
      </c>
      <c r="D29">
        <v>999</v>
      </c>
      <c r="E29">
        <f t="shared" si="0"/>
        <v>652</v>
      </c>
      <c r="O29">
        <f t="shared" si="3"/>
        <v>22</v>
      </c>
      <c r="P29">
        <f t="shared" si="1"/>
        <v>30.985915492957748</v>
      </c>
      <c r="Q29">
        <v>33</v>
      </c>
      <c r="R29">
        <f t="shared" si="2"/>
        <v>309.85915492957747</v>
      </c>
      <c r="S29">
        <v>187</v>
      </c>
      <c r="T29">
        <v>77</v>
      </c>
    </row>
    <row r="30" spans="1:20" ht="12.75">
      <c r="A30" t="s">
        <v>152</v>
      </c>
      <c r="B30">
        <v>25</v>
      </c>
      <c r="C30">
        <v>56</v>
      </c>
      <c r="D30">
        <v>497</v>
      </c>
      <c r="E30">
        <f t="shared" si="0"/>
        <v>150</v>
      </c>
      <c r="O30">
        <f t="shared" si="3"/>
        <v>23</v>
      </c>
      <c r="P30">
        <f t="shared" si="1"/>
        <v>32.394366197183096</v>
      </c>
      <c r="Q30">
        <v>34</v>
      </c>
      <c r="R30">
        <f t="shared" si="2"/>
        <v>323.943661971831</v>
      </c>
      <c r="S30">
        <v>214</v>
      </c>
      <c r="T30">
        <v>77</v>
      </c>
    </row>
    <row r="31" spans="1:20" ht="12.75">
      <c r="A31" t="s">
        <v>63</v>
      </c>
      <c r="B31">
        <v>27</v>
      </c>
      <c r="C31">
        <v>27</v>
      </c>
      <c r="D31">
        <v>27</v>
      </c>
      <c r="E31">
        <f t="shared" si="0"/>
        <v>320</v>
      </c>
      <c r="O31">
        <f t="shared" si="3"/>
        <v>24</v>
      </c>
      <c r="P31">
        <f t="shared" si="1"/>
        <v>33.80281690140845</v>
      </c>
      <c r="Q31">
        <v>34</v>
      </c>
      <c r="R31">
        <f t="shared" si="2"/>
        <v>338.0281690140845</v>
      </c>
      <c r="S31">
        <v>225</v>
      </c>
      <c r="T31">
        <v>100</v>
      </c>
    </row>
    <row r="32" spans="1:20" ht="12.75">
      <c r="A32" t="s">
        <v>153</v>
      </c>
      <c r="B32">
        <v>44</v>
      </c>
      <c r="C32">
        <v>921</v>
      </c>
      <c r="D32">
        <v>922</v>
      </c>
      <c r="E32">
        <f t="shared" si="0"/>
        <v>575</v>
      </c>
      <c r="O32">
        <f t="shared" si="3"/>
        <v>25</v>
      </c>
      <c r="P32">
        <f t="shared" si="1"/>
        <v>35.2112676056338</v>
      </c>
      <c r="Q32">
        <v>36</v>
      </c>
      <c r="R32">
        <f t="shared" si="2"/>
        <v>352.11267605633805</v>
      </c>
      <c r="S32">
        <v>227</v>
      </c>
      <c r="T32">
        <v>105</v>
      </c>
    </row>
    <row r="33" spans="1:20" ht="12.75">
      <c r="A33" t="s">
        <v>154</v>
      </c>
      <c r="B33">
        <v>16</v>
      </c>
      <c r="C33">
        <v>388</v>
      </c>
      <c r="D33">
        <v>200</v>
      </c>
      <c r="E33">
        <f t="shared" si="0"/>
        <v>147</v>
      </c>
      <c r="O33">
        <f t="shared" si="3"/>
        <v>26</v>
      </c>
      <c r="P33">
        <f t="shared" si="1"/>
        <v>36.61971830985915</v>
      </c>
      <c r="Q33">
        <v>37</v>
      </c>
      <c r="R33">
        <f t="shared" si="2"/>
        <v>366.19718309859155</v>
      </c>
      <c r="S33">
        <v>234</v>
      </c>
      <c r="T33">
        <v>107</v>
      </c>
    </row>
    <row r="34" spans="1:20" ht="12.75">
      <c r="A34" t="s">
        <v>37</v>
      </c>
      <c r="B34">
        <v>86</v>
      </c>
      <c r="C34">
        <v>20</v>
      </c>
      <c r="D34">
        <v>666</v>
      </c>
      <c r="E34">
        <f t="shared" si="0"/>
        <v>319</v>
      </c>
      <c r="O34">
        <f t="shared" si="3"/>
        <v>27</v>
      </c>
      <c r="P34">
        <f t="shared" si="1"/>
        <v>38.028169014084504</v>
      </c>
      <c r="Q34">
        <v>37</v>
      </c>
      <c r="R34">
        <f t="shared" si="2"/>
        <v>380.28169014084506</v>
      </c>
      <c r="S34">
        <v>297</v>
      </c>
      <c r="T34">
        <v>111</v>
      </c>
    </row>
    <row r="35" spans="1:20" ht="12.75">
      <c r="A35" t="s">
        <v>152</v>
      </c>
      <c r="B35">
        <v>9</v>
      </c>
      <c r="C35">
        <v>56</v>
      </c>
      <c r="D35">
        <v>397</v>
      </c>
      <c r="E35">
        <f t="shared" si="0"/>
        <v>50</v>
      </c>
      <c r="O35">
        <f t="shared" si="3"/>
        <v>28</v>
      </c>
      <c r="P35">
        <f t="shared" si="1"/>
        <v>39.436619718309856</v>
      </c>
      <c r="Q35">
        <v>38</v>
      </c>
      <c r="R35">
        <f t="shared" si="2"/>
        <v>394.36619718309856</v>
      </c>
      <c r="S35">
        <v>315</v>
      </c>
      <c r="T35">
        <v>111</v>
      </c>
    </row>
    <row r="36" spans="1:20" ht="12.75">
      <c r="A36" t="s">
        <v>9</v>
      </c>
      <c r="B36">
        <v>2</v>
      </c>
      <c r="C36">
        <v>788</v>
      </c>
      <c r="D36">
        <v>111</v>
      </c>
      <c r="E36">
        <f t="shared" si="0"/>
        <v>236</v>
      </c>
      <c r="O36">
        <f t="shared" si="3"/>
        <v>29</v>
      </c>
      <c r="P36">
        <f t="shared" si="1"/>
        <v>40.84507042253521</v>
      </c>
      <c r="Q36">
        <v>39</v>
      </c>
      <c r="R36">
        <f t="shared" si="2"/>
        <v>408.4507042253521</v>
      </c>
      <c r="S36">
        <v>326</v>
      </c>
      <c r="T36">
        <v>137</v>
      </c>
    </row>
    <row r="37" spans="1:20" ht="12.75">
      <c r="A37" t="s">
        <v>155</v>
      </c>
      <c r="B37">
        <v>55</v>
      </c>
      <c r="C37">
        <v>395</v>
      </c>
      <c r="D37">
        <v>193</v>
      </c>
      <c r="E37">
        <f t="shared" si="0"/>
        <v>154</v>
      </c>
      <c r="O37">
        <f t="shared" si="3"/>
        <v>30</v>
      </c>
      <c r="P37">
        <f t="shared" si="1"/>
        <v>42.25352112676056</v>
      </c>
      <c r="Q37">
        <v>42</v>
      </c>
      <c r="R37">
        <f t="shared" si="2"/>
        <v>422.53521126760563</v>
      </c>
      <c r="S37">
        <v>328</v>
      </c>
      <c r="T37">
        <v>142</v>
      </c>
    </row>
    <row r="38" spans="1:20" ht="12.75">
      <c r="A38" t="s">
        <v>156</v>
      </c>
      <c r="B38">
        <v>75</v>
      </c>
      <c r="C38">
        <v>386</v>
      </c>
      <c r="D38">
        <v>753</v>
      </c>
      <c r="E38">
        <f t="shared" si="0"/>
        <v>406</v>
      </c>
      <c r="O38">
        <f t="shared" si="3"/>
        <v>31</v>
      </c>
      <c r="P38">
        <f t="shared" si="1"/>
        <v>43.66197183098591</v>
      </c>
      <c r="Q38">
        <v>42</v>
      </c>
      <c r="R38">
        <f t="shared" si="2"/>
        <v>436.61971830985914</v>
      </c>
      <c r="S38">
        <v>333</v>
      </c>
      <c r="T38">
        <v>208</v>
      </c>
    </row>
    <row r="39" spans="1:20" ht="12.75">
      <c r="A39" t="s">
        <v>157</v>
      </c>
      <c r="B39">
        <v>11</v>
      </c>
      <c r="C39">
        <v>136</v>
      </c>
      <c r="D39">
        <v>136</v>
      </c>
      <c r="E39">
        <f t="shared" si="0"/>
        <v>211</v>
      </c>
      <c r="O39">
        <f t="shared" si="3"/>
        <v>32</v>
      </c>
      <c r="P39">
        <f t="shared" si="1"/>
        <v>45.070422535211264</v>
      </c>
      <c r="Q39">
        <v>42</v>
      </c>
      <c r="R39">
        <f t="shared" si="2"/>
        <v>450.7042253521127</v>
      </c>
      <c r="S39">
        <v>333</v>
      </c>
      <c r="T39">
        <v>221</v>
      </c>
    </row>
    <row r="40" spans="1:20" ht="12.75">
      <c r="A40" t="s">
        <v>158</v>
      </c>
      <c r="B40">
        <v>25</v>
      </c>
      <c r="C40">
        <v>1</v>
      </c>
      <c r="D40">
        <v>123</v>
      </c>
      <c r="E40">
        <f t="shared" si="0"/>
        <v>224</v>
      </c>
      <c r="O40">
        <f t="shared" si="3"/>
        <v>33</v>
      </c>
      <c r="P40">
        <f t="shared" si="1"/>
        <v>46.478873239436616</v>
      </c>
      <c r="Q40">
        <v>45</v>
      </c>
      <c r="R40">
        <f t="shared" si="2"/>
        <v>464.7887323943662</v>
      </c>
      <c r="S40">
        <v>349</v>
      </c>
      <c r="T40">
        <v>227</v>
      </c>
    </row>
    <row r="41" spans="1:20" ht="12.75">
      <c r="A41" t="s">
        <v>159</v>
      </c>
      <c r="B41">
        <v>47</v>
      </c>
      <c r="C41">
        <v>659</v>
      </c>
      <c r="D41">
        <v>500</v>
      </c>
      <c r="E41">
        <f t="shared" si="0"/>
        <v>153</v>
      </c>
      <c r="O41">
        <f t="shared" si="3"/>
        <v>34</v>
      </c>
      <c r="P41">
        <f t="shared" si="1"/>
        <v>47.88732394366197</v>
      </c>
      <c r="Q41">
        <v>49</v>
      </c>
      <c r="R41">
        <f t="shared" si="2"/>
        <v>478.8732394366197</v>
      </c>
      <c r="S41">
        <v>366</v>
      </c>
      <c r="T41">
        <v>236</v>
      </c>
    </row>
    <row r="42" spans="1:20" ht="12.75">
      <c r="A42" t="s">
        <v>160</v>
      </c>
      <c r="B42">
        <v>25</v>
      </c>
      <c r="C42">
        <v>657</v>
      </c>
      <c r="D42">
        <v>999</v>
      </c>
      <c r="E42">
        <f t="shared" si="0"/>
        <v>652</v>
      </c>
      <c r="O42">
        <f t="shared" si="3"/>
        <v>35</v>
      </c>
      <c r="P42">
        <f t="shared" si="1"/>
        <v>49.29577464788732</v>
      </c>
      <c r="Q42">
        <v>49</v>
      </c>
      <c r="R42">
        <f t="shared" si="2"/>
        <v>492.9577464788732</v>
      </c>
      <c r="S42">
        <v>370</v>
      </c>
      <c r="T42">
        <v>268</v>
      </c>
    </row>
    <row r="43" spans="1:20" ht="12.75">
      <c r="A43" t="s">
        <v>161</v>
      </c>
      <c r="B43">
        <v>1</v>
      </c>
      <c r="C43">
        <v>225</v>
      </c>
      <c r="D43">
        <v>2</v>
      </c>
      <c r="E43">
        <f t="shared" si="0"/>
        <v>345</v>
      </c>
      <c r="O43">
        <f t="shared" si="3"/>
        <v>36</v>
      </c>
      <c r="P43">
        <f t="shared" si="1"/>
        <v>50.70422535211268</v>
      </c>
      <c r="Q43">
        <v>50</v>
      </c>
      <c r="R43">
        <f t="shared" si="2"/>
        <v>507.0422535211268</v>
      </c>
      <c r="S43">
        <v>427</v>
      </c>
      <c r="T43">
        <v>271</v>
      </c>
    </row>
    <row r="44" spans="1:20" ht="12.75">
      <c r="A44" t="s">
        <v>162</v>
      </c>
      <c r="B44">
        <v>60</v>
      </c>
      <c r="C44">
        <v>140</v>
      </c>
      <c r="D44">
        <v>456</v>
      </c>
      <c r="E44">
        <f t="shared" si="0"/>
        <v>109</v>
      </c>
      <c r="O44">
        <f t="shared" si="3"/>
        <v>37</v>
      </c>
      <c r="P44">
        <f t="shared" si="1"/>
        <v>52.11267605633803</v>
      </c>
      <c r="Q44">
        <v>50</v>
      </c>
      <c r="R44">
        <f t="shared" si="2"/>
        <v>521.1267605633802</v>
      </c>
      <c r="S44">
        <v>427</v>
      </c>
      <c r="T44">
        <v>273</v>
      </c>
    </row>
    <row r="45" spans="1:20" ht="12.75">
      <c r="A45" t="s">
        <v>163</v>
      </c>
      <c r="B45">
        <v>29</v>
      </c>
      <c r="C45">
        <v>778</v>
      </c>
      <c r="D45">
        <v>2</v>
      </c>
      <c r="E45">
        <f t="shared" si="0"/>
        <v>345</v>
      </c>
      <c r="O45">
        <f t="shared" si="3"/>
        <v>38</v>
      </c>
      <c r="P45">
        <f t="shared" si="1"/>
        <v>53.521126760563384</v>
      </c>
      <c r="Q45">
        <v>50</v>
      </c>
      <c r="R45">
        <f t="shared" si="2"/>
        <v>535.2112676056338</v>
      </c>
      <c r="S45">
        <v>444</v>
      </c>
      <c r="T45">
        <v>326</v>
      </c>
    </row>
    <row r="46" spans="1:20" ht="12.75">
      <c r="A46" t="s">
        <v>164</v>
      </c>
      <c r="B46">
        <v>76</v>
      </c>
      <c r="C46">
        <v>3</v>
      </c>
      <c r="D46">
        <v>503</v>
      </c>
      <c r="E46">
        <f t="shared" si="0"/>
        <v>156</v>
      </c>
      <c r="O46">
        <f t="shared" si="3"/>
        <v>39</v>
      </c>
      <c r="P46">
        <f t="shared" si="1"/>
        <v>54.929577464788736</v>
      </c>
      <c r="Q46">
        <v>50</v>
      </c>
      <c r="R46">
        <f t="shared" si="2"/>
        <v>549.2957746478874</v>
      </c>
      <c r="S46">
        <v>469</v>
      </c>
      <c r="T46">
        <v>356</v>
      </c>
    </row>
    <row r="47" spans="1:20" ht="12.75">
      <c r="A47" t="s">
        <v>143</v>
      </c>
      <c r="B47">
        <v>5</v>
      </c>
      <c r="C47">
        <v>953</v>
      </c>
      <c r="D47">
        <v>0</v>
      </c>
      <c r="E47">
        <f t="shared" si="0"/>
        <v>347</v>
      </c>
      <c r="O47">
        <f t="shared" si="3"/>
        <v>40</v>
      </c>
      <c r="P47">
        <f t="shared" si="1"/>
        <v>56.33802816901409</v>
      </c>
      <c r="Q47">
        <v>52</v>
      </c>
      <c r="R47">
        <f t="shared" si="2"/>
        <v>563.3802816901408</v>
      </c>
      <c r="S47">
        <v>500</v>
      </c>
      <c r="T47">
        <v>369</v>
      </c>
    </row>
    <row r="48" spans="1:20" ht="12.75">
      <c r="A48" t="s">
        <v>165</v>
      </c>
      <c r="B48">
        <v>77</v>
      </c>
      <c r="C48">
        <v>600</v>
      </c>
      <c r="D48">
        <v>12</v>
      </c>
      <c r="E48">
        <f t="shared" si="0"/>
        <v>335</v>
      </c>
      <c r="O48">
        <f t="shared" si="3"/>
        <v>41</v>
      </c>
      <c r="P48">
        <f t="shared" si="1"/>
        <v>57.74647887323944</v>
      </c>
      <c r="Q48">
        <v>55</v>
      </c>
      <c r="R48">
        <f t="shared" si="2"/>
        <v>577.4647887323944</v>
      </c>
      <c r="S48">
        <v>500</v>
      </c>
      <c r="T48">
        <v>374</v>
      </c>
    </row>
    <row r="49" spans="1:20" ht="12.75">
      <c r="A49" t="s">
        <v>166</v>
      </c>
      <c r="B49">
        <v>47</v>
      </c>
      <c r="C49">
        <v>457</v>
      </c>
      <c r="D49">
        <v>352</v>
      </c>
      <c r="E49">
        <f t="shared" si="0"/>
        <v>5</v>
      </c>
      <c r="F49" t="s">
        <v>134</v>
      </c>
      <c r="O49">
        <f t="shared" si="3"/>
        <v>42</v>
      </c>
      <c r="P49">
        <f t="shared" si="1"/>
        <v>59.15492957746479</v>
      </c>
      <c r="Q49">
        <v>56</v>
      </c>
      <c r="R49">
        <f t="shared" si="2"/>
        <v>591.5492957746479</v>
      </c>
      <c r="S49">
        <v>500</v>
      </c>
      <c r="T49">
        <v>456</v>
      </c>
    </row>
    <row r="50" spans="1:20" ht="12.75">
      <c r="A50" t="s">
        <v>167</v>
      </c>
      <c r="B50">
        <v>75</v>
      </c>
      <c r="C50">
        <v>725</v>
      </c>
      <c r="D50">
        <v>391</v>
      </c>
      <c r="E50">
        <f t="shared" si="0"/>
        <v>44</v>
      </c>
      <c r="O50">
        <f t="shared" si="3"/>
        <v>43</v>
      </c>
      <c r="P50">
        <f t="shared" si="1"/>
        <v>60.563380281690144</v>
      </c>
      <c r="Q50">
        <v>56</v>
      </c>
      <c r="R50">
        <f t="shared" si="2"/>
        <v>605.6338028169014</v>
      </c>
      <c r="S50">
        <v>501</v>
      </c>
      <c r="T50">
        <v>469</v>
      </c>
    </row>
    <row r="51" spans="1:20" ht="12.75">
      <c r="A51" t="s">
        <v>168</v>
      </c>
      <c r="B51">
        <v>77</v>
      </c>
      <c r="C51">
        <v>509</v>
      </c>
      <c r="D51">
        <v>314</v>
      </c>
      <c r="E51">
        <f t="shared" si="0"/>
        <v>33</v>
      </c>
      <c r="O51">
        <f t="shared" si="3"/>
        <v>44</v>
      </c>
      <c r="P51">
        <f t="shared" si="1"/>
        <v>61.971830985915496</v>
      </c>
      <c r="Q51">
        <v>59</v>
      </c>
      <c r="R51">
        <f t="shared" si="2"/>
        <v>619.7183098591549</v>
      </c>
      <c r="S51">
        <v>507</v>
      </c>
      <c r="T51">
        <v>500</v>
      </c>
    </row>
    <row r="52" spans="1:20" ht="12.75">
      <c r="A52" t="s">
        <v>169</v>
      </c>
      <c r="B52">
        <v>67</v>
      </c>
      <c r="C52">
        <v>976</v>
      </c>
      <c r="D52">
        <v>500</v>
      </c>
      <c r="E52">
        <f t="shared" si="0"/>
        <v>153</v>
      </c>
      <c r="O52">
        <f t="shared" si="3"/>
        <v>45</v>
      </c>
      <c r="P52">
        <f t="shared" si="1"/>
        <v>63.38028169014085</v>
      </c>
      <c r="Q52">
        <v>59</v>
      </c>
      <c r="R52">
        <f t="shared" si="2"/>
        <v>633.8028169014085</v>
      </c>
      <c r="S52">
        <v>533</v>
      </c>
      <c r="T52">
        <v>500</v>
      </c>
    </row>
    <row r="53" spans="1:20" ht="12.75">
      <c r="A53" t="s">
        <v>170</v>
      </c>
      <c r="B53">
        <v>72</v>
      </c>
      <c r="C53">
        <v>993</v>
      </c>
      <c r="D53">
        <v>835</v>
      </c>
      <c r="E53">
        <f t="shared" si="0"/>
        <v>488</v>
      </c>
      <c r="O53">
        <f t="shared" si="3"/>
        <v>46</v>
      </c>
      <c r="P53">
        <f t="shared" si="1"/>
        <v>64.78873239436619</v>
      </c>
      <c r="Q53">
        <v>63</v>
      </c>
      <c r="R53">
        <f t="shared" si="2"/>
        <v>647.887323943662</v>
      </c>
      <c r="S53">
        <v>536</v>
      </c>
      <c r="T53">
        <v>500</v>
      </c>
    </row>
    <row r="54" spans="1:20" ht="12.75">
      <c r="A54" t="s">
        <v>171</v>
      </c>
      <c r="B54">
        <v>1</v>
      </c>
      <c r="C54">
        <v>1</v>
      </c>
      <c r="D54">
        <v>1</v>
      </c>
      <c r="E54">
        <f t="shared" si="0"/>
        <v>346</v>
      </c>
      <c r="O54">
        <f t="shared" si="3"/>
        <v>47</v>
      </c>
      <c r="P54">
        <f t="shared" si="1"/>
        <v>66.19718309859155</v>
      </c>
      <c r="Q54">
        <v>63</v>
      </c>
      <c r="R54">
        <f t="shared" si="2"/>
        <v>661.9718309859155</v>
      </c>
      <c r="S54">
        <v>563</v>
      </c>
      <c r="T54">
        <v>500</v>
      </c>
    </row>
    <row r="55" spans="1:20" ht="12.75">
      <c r="A55" t="s">
        <v>172</v>
      </c>
      <c r="B55">
        <v>31</v>
      </c>
      <c r="C55">
        <v>993</v>
      </c>
      <c r="D55">
        <v>1000</v>
      </c>
      <c r="E55">
        <f t="shared" si="0"/>
        <v>653</v>
      </c>
      <c r="O55">
        <f t="shared" si="3"/>
        <v>48</v>
      </c>
      <c r="P55">
        <f t="shared" si="1"/>
        <v>67.6056338028169</v>
      </c>
      <c r="Q55">
        <v>67</v>
      </c>
      <c r="R55">
        <f t="shared" si="2"/>
        <v>676.056338028169</v>
      </c>
      <c r="S55">
        <v>579</v>
      </c>
      <c r="T55">
        <v>500</v>
      </c>
    </row>
    <row r="56" spans="1:20" ht="12.75">
      <c r="A56" t="s">
        <v>173</v>
      </c>
      <c r="B56">
        <v>73</v>
      </c>
      <c r="C56">
        <v>217</v>
      </c>
      <c r="D56">
        <v>217</v>
      </c>
      <c r="E56">
        <f t="shared" si="0"/>
        <v>130</v>
      </c>
      <c r="O56">
        <f t="shared" si="3"/>
        <v>49</v>
      </c>
      <c r="P56">
        <f t="shared" si="1"/>
        <v>69.01408450704226</v>
      </c>
      <c r="Q56">
        <v>68</v>
      </c>
      <c r="R56">
        <f t="shared" si="2"/>
        <v>690.1408450704225</v>
      </c>
      <c r="S56">
        <v>592</v>
      </c>
      <c r="T56">
        <v>500</v>
      </c>
    </row>
    <row r="57" spans="1:20" ht="12.75">
      <c r="A57" t="s">
        <v>174</v>
      </c>
      <c r="B57">
        <v>50</v>
      </c>
      <c r="C57">
        <v>431</v>
      </c>
      <c r="D57">
        <v>500</v>
      </c>
      <c r="E57">
        <f t="shared" si="0"/>
        <v>153</v>
      </c>
      <c r="O57">
        <f t="shared" si="3"/>
        <v>50</v>
      </c>
      <c r="P57">
        <f t="shared" si="1"/>
        <v>70.4225352112676</v>
      </c>
      <c r="Q57">
        <v>68</v>
      </c>
      <c r="R57">
        <f t="shared" si="2"/>
        <v>704.2253521126761</v>
      </c>
      <c r="S57">
        <v>623</v>
      </c>
      <c r="T57">
        <v>500</v>
      </c>
    </row>
    <row r="58" spans="1:20" ht="12.75">
      <c r="A58" t="s">
        <v>175</v>
      </c>
      <c r="B58">
        <v>55</v>
      </c>
      <c r="C58">
        <v>270</v>
      </c>
      <c r="D58">
        <v>501</v>
      </c>
      <c r="E58">
        <f t="shared" si="0"/>
        <v>154</v>
      </c>
      <c r="O58">
        <f t="shared" si="3"/>
        <v>51</v>
      </c>
      <c r="P58">
        <f t="shared" si="1"/>
        <v>71.83098591549296</v>
      </c>
      <c r="Q58">
        <v>68</v>
      </c>
      <c r="R58">
        <f t="shared" si="2"/>
        <v>718.3098591549295</v>
      </c>
      <c r="S58">
        <v>647</v>
      </c>
      <c r="T58">
        <v>500</v>
      </c>
    </row>
    <row r="59" spans="1:20" ht="12.75">
      <c r="A59" t="s">
        <v>176</v>
      </c>
      <c r="B59">
        <v>76</v>
      </c>
      <c r="C59">
        <v>984</v>
      </c>
      <c r="D59">
        <v>534</v>
      </c>
      <c r="E59">
        <f t="shared" si="0"/>
        <v>187</v>
      </c>
      <c r="O59">
        <f t="shared" si="3"/>
        <v>52</v>
      </c>
      <c r="P59">
        <f t="shared" si="1"/>
        <v>73.2394366197183</v>
      </c>
      <c r="Q59">
        <v>72</v>
      </c>
      <c r="R59">
        <f t="shared" si="2"/>
        <v>732.3943661971831</v>
      </c>
      <c r="S59">
        <v>692</v>
      </c>
      <c r="T59">
        <v>500</v>
      </c>
    </row>
    <row r="60" spans="1:20" ht="12.75">
      <c r="A60" t="s">
        <v>177</v>
      </c>
      <c r="B60">
        <v>66</v>
      </c>
      <c r="C60">
        <v>543</v>
      </c>
      <c r="D60">
        <v>747</v>
      </c>
      <c r="E60">
        <f t="shared" si="0"/>
        <v>400</v>
      </c>
      <c r="O60">
        <f t="shared" si="3"/>
        <v>53</v>
      </c>
      <c r="P60">
        <f t="shared" si="1"/>
        <v>74.64788732394366</v>
      </c>
      <c r="Q60">
        <v>72</v>
      </c>
      <c r="R60">
        <f t="shared" si="2"/>
        <v>746.4788732394367</v>
      </c>
      <c r="S60">
        <v>692</v>
      </c>
      <c r="T60">
        <v>500</v>
      </c>
    </row>
    <row r="61" spans="1:20" ht="12.75">
      <c r="A61" t="s">
        <v>178</v>
      </c>
      <c r="B61">
        <v>77</v>
      </c>
      <c r="C61">
        <v>896</v>
      </c>
      <c r="D61">
        <v>492</v>
      </c>
      <c r="E61">
        <f t="shared" si="0"/>
        <v>145</v>
      </c>
      <c r="O61">
        <f t="shared" si="3"/>
        <v>54</v>
      </c>
      <c r="P61">
        <f t="shared" si="1"/>
        <v>76.05633802816901</v>
      </c>
      <c r="Q61">
        <v>72</v>
      </c>
      <c r="R61">
        <f t="shared" si="2"/>
        <v>760.5633802816901</v>
      </c>
      <c r="S61">
        <v>693</v>
      </c>
      <c r="T61">
        <v>500</v>
      </c>
    </row>
    <row r="62" spans="1:20" ht="12.75">
      <c r="A62" t="s">
        <v>179</v>
      </c>
      <c r="B62">
        <v>77</v>
      </c>
      <c r="C62">
        <v>572</v>
      </c>
      <c r="D62">
        <v>842</v>
      </c>
      <c r="E62">
        <f t="shared" si="0"/>
        <v>495</v>
      </c>
      <c r="O62">
        <f t="shared" si="3"/>
        <v>55</v>
      </c>
      <c r="P62">
        <f t="shared" si="1"/>
        <v>77.46478873239437</v>
      </c>
      <c r="Q62">
        <v>73</v>
      </c>
      <c r="R62">
        <f t="shared" si="2"/>
        <v>774.6478873239437</v>
      </c>
      <c r="S62">
        <v>700</v>
      </c>
      <c r="T62">
        <v>533</v>
      </c>
    </row>
    <row r="63" spans="1:20" ht="12.75">
      <c r="A63" t="s">
        <v>180</v>
      </c>
      <c r="B63">
        <v>32</v>
      </c>
      <c r="C63">
        <v>513</v>
      </c>
      <c r="D63">
        <v>500</v>
      </c>
      <c r="E63">
        <f t="shared" si="0"/>
        <v>153</v>
      </c>
      <c r="O63">
        <f t="shared" si="3"/>
        <v>56</v>
      </c>
      <c r="P63">
        <f t="shared" si="1"/>
        <v>78.87323943661971</v>
      </c>
      <c r="Q63">
        <v>73</v>
      </c>
      <c r="R63">
        <f t="shared" si="2"/>
        <v>788.7323943661971</v>
      </c>
      <c r="S63">
        <v>720</v>
      </c>
      <c r="T63">
        <v>548</v>
      </c>
    </row>
    <row r="64" spans="1:20" ht="12.75">
      <c r="A64" t="s">
        <v>184</v>
      </c>
      <c r="B64">
        <v>39</v>
      </c>
      <c r="C64">
        <v>563</v>
      </c>
      <c r="D64">
        <v>33</v>
      </c>
      <c r="E64">
        <v>314</v>
      </c>
      <c r="O64">
        <v>57</v>
      </c>
      <c r="P64">
        <v>80.28169014084509</v>
      </c>
      <c r="Q64">
        <v>76</v>
      </c>
      <c r="R64">
        <v>802.8169014084506</v>
      </c>
      <c r="S64">
        <v>723</v>
      </c>
      <c r="T64">
        <v>573</v>
      </c>
    </row>
    <row r="65" spans="1:5" ht="12.75">
      <c r="A65" t="s">
        <v>185</v>
      </c>
      <c r="B65">
        <v>47</v>
      </c>
      <c r="C65">
        <v>127</v>
      </c>
      <c r="D65">
        <v>22</v>
      </c>
      <c r="E65">
        <v>325</v>
      </c>
    </row>
    <row r="66" spans="1:5" ht="12.75">
      <c r="A66" t="s">
        <v>183</v>
      </c>
      <c r="B66">
        <v>55</v>
      </c>
      <c r="C66">
        <v>106</v>
      </c>
      <c r="D66">
        <v>11</v>
      </c>
      <c r="E66">
        <v>336</v>
      </c>
    </row>
    <row r="67" spans="1:5" ht="12.75">
      <c r="A67" t="s">
        <v>186</v>
      </c>
      <c r="B67">
        <v>28</v>
      </c>
      <c r="C67">
        <v>625</v>
      </c>
      <c r="D67">
        <v>108</v>
      </c>
      <c r="E67">
        <v>239</v>
      </c>
    </row>
    <row r="68" spans="1:5" ht="12.75">
      <c r="A68" t="s">
        <v>181</v>
      </c>
      <c r="B68">
        <v>64</v>
      </c>
      <c r="C68">
        <v>588</v>
      </c>
      <c r="D68">
        <v>61</v>
      </c>
      <c r="E68">
        <v>286</v>
      </c>
    </row>
    <row r="69" spans="1:5" ht="12.75">
      <c r="A69" t="s">
        <v>182</v>
      </c>
      <c r="B69">
        <v>36</v>
      </c>
      <c r="C69">
        <v>342</v>
      </c>
      <c r="D69">
        <v>42</v>
      </c>
      <c r="E69">
        <v>305</v>
      </c>
    </row>
    <row r="70" spans="1:5" ht="12.75">
      <c r="A70" t="s">
        <v>187</v>
      </c>
      <c r="B70">
        <v>47</v>
      </c>
      <c r="C70">
        <v>417</v>
      </c>
      <c r="D70">
        <v>47</v>
      </c>
      <c r="E70">
        <v>300</v>
      </c>
    </row>
    <row r="72" spans="1:4" ht="12.75">
      <c r="A72" t="s">
        <v>0</v>
      </c>
      <c r="B72">
        <f>SUM(B8:B70)</f>
        <v>3103</v>
      </c>
      <c r="C72">
        <f>SUM(C8:C70)</f>
        <v>26754</v>
      </c>
      <c r="D72">
        <f>SUM(D8:D70)</f>
        <v>22082.5</v>
      </c>
    </row>
    <row r="79" spans="1:6" ht="15.75">
      <c r="A79" t="s">
        <v>1</v>
      </c>
      <c r="B79" s="6">
        <f>B72/63</f>
        <v>49.25396825396825</v>
      </c>
      <c r="C79" s="6">
        <f>C72/63</f>
        <v>424.6666666666667</v>
      </c>
      <c r="D79" s="7">
        <f>D72/62</f>
        <v>356.1693548387097</v>
      </c>
      <c r="E79" s="4"/>
      <c r="F79" s="4"/>
    </row>
    <row r="80" spans="2:4" ht="12.75">
      <c r="B80" s="6"/>
      <c r="C80" s="6"/>
      <c r="D80" s="6"/>
    </row>
    <row r="81" spans="2:4" ht="12.75">
      <c r="B81" s="6"/>
      <c r="C81" s="6"/>
      <c r="D81" s="6"/>
    </row>
    <row r="82" spans="2:4" ht="15.75">
      <c r="B82" s="8" t="s">
        <v>72</v>
      </c>
      <c r="C82" s="6">
        <v>418.4615</v>
      </c>
      <c r="D82" s="7">
        <v>347</v>
      </c>
    </row>
    <row r="83" spans="2:4" ht="12.75">
      <c r="B83" s="6"/>
      <c r="C83" s="6"/>
      <c r="D83" s="6"/>
    </row>
    <row r="84" spans="2:4" ht="12.75">
      <c r="B84" s="6" t="s">
        <v>133</v>
      </c>
      <c r="C84" s="6">
        <f>(C79/C82*100)-100</f>
        <v>1.482852464722967</v>
      </c>
      <c r="D84" s="6">
        <f>(D79/D82*100)-100</f>
        <v>2.6424653713860806</v>
      </c>
    </row>
    <row r="87" spans="15:20" ht="12.75">
      <c r="O87">
        <v>57</v>
      </c>
      <c r="P87">
        <v>80.28169014084509</v>
      </c>
      <c r="Q87">
        <v>76</v>
      </c>
      <c r="R87">
        <v>802.8169014084506</v>
      </c>
      <c r="S87">
        <v>723</v>
      </c>
      <c r="T87">
        <v>573</v>
      </c>
    </row>
    <row r="89" spans="3:5" ht="12.75">
      <c r="C89" s="6">
        <v>421.88</v>
      </c>
      <c r="D89" s="6">
        <v>347.4</v>
      </c>
      <c r="E89" s="6">
        <v>20844</v>
      </c>
    </row>
    <row r="90" spans="3:5" ht="12.75">
      <c r="C90" s="6">
        <v>421.85</v>
      </c>
      <c r="D90" s="6">
        <v>349.23</v>
      </c>
      <c r="E90" s="6">
        <v>24795</v>
      </c>
    </row>
    <row r="91" spans="3:5" ht="12.75">
      <c r="C91" s="6">
        <v>424.67</v>
      </c>
      <c r="D91" s="6">
        <v>356.17</v>
      </c>
      <c r="E91" s="6">
        <v>22082.5</v>
      </c>
    </row>
    <row r="92" spans="3:5" ht="12.75">
      <c r="C92" s="6">
        <f>SUM(C89:C91)</f>
        <v>1268.4</v>
      </c>
      <c r="D92" s="6">
        <f>SUM(D89:D91)</f>
        <v>1052.8</v>
      </c>
      <c r="E92" s="6">
        <f>SUM(E89:E91)</f>
        <v>67721.5</v>
      </c>
    </row>
    <row r="93" spans="3:5" ht="12.75">
      <c r="C93" s="6">
        <f>C92/3</f>
        <v>422.8</v>
      </c>
      <c r="D93" s="6">
        <f>D92/3</f>
        <v>350.93333333333334</v>
      </c>
      <c r="E93" s="6">
        <f>E92/(60+71+62)</f>
        <v>350.88860103626945</v>
      </c>
    </row>
    <row r="97" spans="6:7" ht="12.75">
      <c r="F97" t="s">
        <v>188</v>
      </c>
      <c r="G97">
        <f>130*LOG(1+(99/205)*D97/10)</f>
        <v>0</v>
      </c>
    </row>
    <row r="99" spans="1:14" ht="12.75">
      <c r="A99">
        <v>2004</v>
      </c>
      <c r="B99">
        <v>87</v>
      </c>
      <c r="C99">
        <v>1</v>
      </c>
      <c r="D99">
        <v>1</v>
      </c>
      <c r="E99">
        <v>1</v>
      </c>
      <c r="F99">
        <v>10.847285871156046</v>
      </c>
      <c r="G99">
        <f>128*LOG(1+(100/198)*D99/10)</f>
        <v>2.7389625217575015</v>
      </c>
      <c r="I99" s="2"/>
      <c r="J99"/>
      <c r="K99" s="1"/>
      <c r="L99"/>
      <c r="M99" s="1"/>
      <c r="N99"/>
    </row>
    <row r="100" spans="2:14" ht="12.75">
      <c r="B100">
        <v>77</v>
      </c>
      <c r="C100">
        <f>C99+1</f>
        <v>2</v>
      </c>
      <c r="D100">
        <f>D99+99/197</f>
        <v>1.50253807106599</v>
      </c>
      <c r="E100">
        <v>1</v>
      </c>
      <c r="F100">
        <v>15.341166986269656</v>
      </c>
      <c r="G100">
        <f aca="true" t="shared" si="4" ref="G100:G163">128*LOG(1+(100/198)*D100/10)</f>
        <v>4.066068463570625</v>
      </c>
      <c r="I100" s="2"/>
      <c r="J100"/>
      <c r="K100" s="1"/>
      <c r="L100"/>
      <c r="M100" s="1"/>
      <c r="N100"/>
    </row>
    <row r="101" spans="2:14" ht="12.75">
      <c r="B101">
        <v>26</v>
      </c>
      <c r="C101">
        <f aca="true" t="shared" si="5" ref="C101:C164">C100+1</f>
        <v>3</v>
      </c>
      <c r="D101">
        <f aca="true" t="shared" si="6" ref="D101:D164">D100+99/197</f>
        <v>2.00507614213198</v>
      </c>
      <c r="E101">
        <v>1</v>
      </c>
      <c r="F101">
        <v>16.095190247001867</v>
      </c>
      <c r="G101">
        <f t="shared" si="4"/>
        <v>5.362229412238535</v>
      </c>
      <c r="I101" s="2"/>
      <c r="J101"/>
      <c r="K101" s="1"/>
      <c r="L101"/>
      <c r="M101" s="1"/>
      <c r="N101"/>
    </row>
    <row r="102" spans="2:14" ht="12.75">
      <c r="B102">
        <v>99</v>
      </c>
      <c r="C102">
        <f t="shared" si="5"/>
        <v>4</v>
      </c>
      <c r="D102">
        <f t="shared" si="6"/>
        <v>2.5076142131979697</v>
      </c>
      <c r="E102">
        <v>1</v>
      </c>
      <c r="F102">
        <v>20.059530986241413</v>
      </c>
      <c r="G102">
        <f t="shared" si="4"/>
        <v>6.628855674260021</v>
      </c>
      <c r="I102" s="2"/>
      <c r="J102"/>
      <c r="K102" s="1"/>
      <c r="L102"/>
      <c r="M102" s="1"/>
      <c r="N102"/>
    </row>
    <row r="103" spans="2:14" ht="12.75">
      <c r="B103">
        <v>31</v>
      </c>
      <c r="C103">
        <f t="shared" si="5"/>
        <v>5</v>
      </c>
      <c r="D103">
        <f t="shared" si="6"/>
        <v>3.0101522842639596</v>
      </c>
      <c r="E103">
        <v>1</v>
      </c>
      <c r="F103">
        <v>20.745836460550493</v>
      </c>
      <c r="G103">
        <f t="shared" si="4"/>
        <v>7.86726328895511</v>
      </c>
      <c r="I103" s="2"/>
      <c r="J103"/>
      <c r="K103" s="1"/>
      <c r="L103"/>
      <c r="M103" s="1"/>
      <c r="N103"/>
    </row>
    <row r="104" spans="2:14" ht="12.75">
      <c r="B104">
        <v>56</v>
      </c>
      <c r="C104">
        <f t="shared" si="5"/>
        <v>6</v>
      </c>
      <c r="D104">
        <f t="shared" si="6"/>
        <v>3.5126903553299496</v>
      </c>
      <c r="E104">
        <v>1</v>
      </c>
      <c r="F104">
        <v>21.759309968289074</v>
      </c>
      <c r="G104">
        <f t="shared" si="4"/>
        <v>9.07868224697979</v>
      </c>
      <c r="I104" s="2"/>
      <c r="J104"/>
      <c r="K104" s="1"/>
      <c r="L104"/>
      <c r="M104" s="1"/>
      <c r="N104"/>
    </row>
    <row r="105" spans="2:14" ht="12.75">
      <c r="B105">
        <v>37</v>
      </c>
      <c r="C105">
        <f t="shared" si="5"/>
        <v>7</v>
      </c>
      <c r="D105">
        <f t="shared" si="6"/>
        <v>4.0152284263959395</v>
      </c>
      <c r="E105">
        <v>2</v>
      </c>
      <c r="F105">
        <v>22.758213330708465</v>
      </c>
      <c r="G105">
        <f t="shared" si="4"/>
        <v>10.264263832266865</v>
      </c>
      <c r="I105" s="2"/>
      <c r="J105"/>
      <c r="K105" s="1"/>
      <c r="L105"/>
      <c r="M105" s="1"/>
      <c r="N105"/>
    </row>
    <row r="106" spans="2:14" ht="12.75">
      <c r="B106">
        <v>17</v>
      </c>
      <c r="C106">
        <f t="shared" si="5"/>
        <v>8</v>
      </c>
      <c r="D106">
        <f t="shared" si="6"/>
        <v>4.517766497461929</v>
      </c>
      <c r="E106">
        <v>2</v>
      </c>
      <c r="F106">
        <v>23.673205915271758</v>
      </c>
      <c r="G106">
        <f t="shared" si="4"/>
        <v>11.425087197246405</v>
      </c>
      <c r="I106" s="2"/>
      <c r="J106"/>
      <c r="K106" s="1"/>
      <c r="L106"/>
      <c r="M106" s="1"/>
      <c r="N106"/>
    </row>
    <row r="107" spans="2:14" ht="12.75">
      <c r="B107">
        <v>4</v>
      </c>
      <c r="C107">
        <f t="shared" si="5"/>
        <v>9</v>
      </c>
      <c r="D107">
        <f t="shared" si="6"/>
        <v>5.020304568527919</v>
      </c>
      <c r="E107">
        <v>2</v>
      </c>
      <c r="F107">
        <v>23.83719336082453</v>
      </c>
      <c r="G107">
        <f t="shared" si="4"/>
        <v>12.562165265465993</v>
      </c>
      <c r="I107" s="2"/>
      <c r="J107"/>
      <c r="K107" s="1"/>
      <c r="L107"/>
      <c r="M107" s="1"/>
      <c r="N107"/>
    </row>
    <row r="108" spans="2:14" ht="12.75">
      <c r="B108">
        <v>100</v>
      </c>
      <c r="C108">
        <f t="shared" si="5"/>
        <v>10</v>
      </c>
      <c r="D108">
        <f t="shared" si="6"/>
        <v>5.522842639593909</v>
      </c>
      <c r="E108">
        <v>2</v>
      </c>
      <c r="F108">
        <v>24.195491630355527</v>
      </c>
      <c r="G108">
        <f t="shared" si="4"/>
        <v>13.67645004252095</v>
      </c>
      <c r="I108" s="2"/>
      <c r="J108"/>
      <c r="K108" s="1"/>
      <c r="L108"/>
      <c r="M108" s="1"/>
      <c r="N108"/>
    </row>
    <row r="109" spans="2:14" ht="12.75">
      <c r="B109">
        <v>36</v>
      </c>
      <c r="C109">
        <f t="shared" si="5"/>
        <v>11</v>
      </c>
      <c r="D109">
        <f t="shared" si="6"/>
        <v>6.025380710659899</v>
      </c>
      <c r="E109">
        <v>3</v>
      </c>
      <c r="F109">
        <v>25.818561209397615</v>
      </c>
      <c r="G109">
        <f t="shared" si="4"/>
        <v>14.768837405072583</v>
      </c>
      <c r="I109" s="2"/>
      <c r="J109"/>
      <c r="K109" s="1"/>
      <c r="L109"/>
      <c r="M109" s="1"/>
      <c r="N109"/>
    </row>
    <row r="110" spans="2:14" ht="12.75">
      <c r="B110">
        <v>17</v>
      </c>
      <c r="C110">
        <f t="shared" si="5"/>
        <v>12</v>
      </c>
      <c r="D110">
        <f t="shared" si="6"/>
        <v>6.527918781725889</v>
      </c>
      <c r="E110">
        <v>3</v>
      </c>
      <c r="F110">
        <v>26.567162220137227</v>
      </c>
      <c r="G110">
        <f t="shared" si="4"/>
        <v>15.840171428316665</v>
      </c>
      <c r="I110" s="2"/>
      <c r="J110"/>
      <c r="K110" s="1"/>
      <c r="L110"/>
      <c r="M110" s="1"/>
      <c r="N110"/>
    </row>
    <row r="111" spans="2:14" ht="12.75">
      <c r="B111">
        <v>3</v>
      </c>
      <c r="C111">
        <f t="shared" si="5"/>
        <v>13</v>
      </c>
      <c r="D111">
        <f t="shared" si="6"/>
        <v>7.030456852791879</v>
      </c>
      <c r="E111">
        <v>4</v>
      </c>
      <c r="F111">
        <v>27.630779793388335</v>
      </c>
      <c r="G111">
        <f t="shared" si="4"/>
        <v>16.8912483042736</v>
      </c>
      <c r="I111" s="2"/>
      <c r="J111"/>
      <c r="K111" s="1"/>
      <c r="L111"/>
      <c r="M111" s="1"/>
      <c r="N111"/>
    </row>
    <row r="112" spans="2:14" ht="12.75">
      <c r="B112">
        <v>3</v>
      </c>
      <c r="C112">
        <f t="shared" si="5"/>
        <v>14</v>
      </c>
      <c r="D112">
        <f t="shared" si="6"/>
        <v>7.532994923857869</v>
      </c>
      <c r="E112">
        <v>4</v>
      </c>
      <c r="F112">
        <v>28.536528351599294</v>
      </c>
      <c r="G112">
        <f t="shared" si="4"/>
        <v>17.922819896466756</v>
      </c>
      <c r="I112" s="2"/>
      <c r="J112"/>
      <c r="K112" s="1"/>
      <c r="L112"/>
      <c r="M112" s="1"/>
      <c r="N112"/>
    </row>
    <row r="113" spans="2:14" ht="12.75">
      <c r="B113">
        <v>29</v>
      </c>
      <c r="C113">
        <f t="shared" si="5"/>
        <v>15</v>
      </c>
      <c r="D113">
        <f t="shared" si="6"/>
        <v>8.035532994923859</v>
      </c>
      <c r="E113">
        <v>5</v>
      </c>
      <c r="F113">
        <v>29.188021305842483</v>
      </c>
      <c r="G113">
        <f t="shared" si="4"/>
        <v>18.935596970743937</v>
      </c>
      <c r="I113" s="2"/>
      <c r="J113"/>
      <c r="K113" s="1"/>
      <c r="L113"/>
      <c r="M113" s="1"/>
      <c r="N113"/>
    </row>
    <row r="114" spans="2:14" ht="12.75">
      <c r="B114">
        <v>98</v>
      </c>
      <c r="C114">
        <f t="shared" si="5"/>
        <v>16</v>
      </c>
      <c r="D114">
        <f t="shared" si="6"/>
        <v>8.538071065989849</v>
      </c>
      <c r="E114">
        <v>7</v>
      </c>
      <c r="F114">
        <v>29.398964842296863</v>
      </c>
      <c r="G114">
        <f t="shared" si="4"/>
        <v>19.930252137015692</v>
      </c>
      <c r="I114" s="2"/>
      <c r="J114"/>
      <c r="K114" s="1"/>
      <c r="L114"/>
      <c r="M114" s="1"/>
      <c r="N114"/>
    </row>
    <row r="115" spans="2:14" ht="12.75">
      <c r="B115">
        <v>2</v>
      </c>
      <c r="C115">
        <f t="shared" si="5"/>
        <v>17</v>
      </c>
      <c r="D115">
        <f t="shared" si="6"/>
        <v>9.040609137055839</v>
      </c>
      <c r="E115">
        <v>7</v>
      </c>
      <c r="F115">
        <v>29.57401665693945</v>
      </c>
      <c r="G115">
        <f t="shared" si="4"/>
        <v>20.907422532405274</v>
      </c>
      <c r="I115" s="2"/>
      <c r="J115"/>
      <c r="K115" s="1"/>
      <c r="L115"/>
      <c r="M115" s="1"/>
      <c r="N115"/>
    </row>
    <row r="116" spans="2:14" ht="12.75">
      <c r="B116">
        <v>2</v>
      </c>
      <c r="C116">
        <f t="shared" si="5"/>
        <v>18</v>
      </c>
      <c r="D116">
        <f t="shared" si="6"/>
        <v>9.543147208121828</v>
      </c>
      <c r="E116">
        <v>9</v>
      </c>
      <c r="F116">
        <v>30.336303285659376</v>
      </c>
      <c r="G116">
        <f t="shared" si="4"/>
        <v>21.86771227261647</v>
      </c>
      <c r="I116" s="2"/>
      <c r="J116"/>
      <c r="K116" s="1"/>
      <c r="L116"/>
      <c r="M116" s="1"/>
      <c r="N116"/>
    </row>
    <row r="117" spans="2:14" ht="12.75">
      <c r="B117">
        <v>47</v>
      </c>
      <c r="C117">
        <f t="shared" si="5"/>
        <v>19</v>
      </c>
      <c r="D117">
        <f t="shared" si="6"/>
        <v>10.045685279187818</v>
      </c>
      <c r="E117">
        <v>9</v>
      </c>
      <c r="F117">
        <v>30.58562873713312</v>
      </c>
      <c r="G117">
        <f t="shared" si="4"/>
        <v>22.811694695138556</v>
      </c>
      <c r="I117" s="2"/>
      <c r="J117"/>
      <c r="K117" s="1"/>
      <c r="L117"/>
      <c r="M117" s="1"/>
      <c r="N117"/>
    </row>
    <row r="118" spans="2:14" ht="12.75">
      <c r="B118">
        <v>12</v>
      </c>
      <c r="C118">
        <f t="shared" si="5"/>
        <v>20</v>
      </c>
      <c r="D118">
        <f t="shared" si="6"/>
        <v>10.548223350253808</v>
      </c>
      <c r="E118">
        <v>11</v>
      </c>
      <c r="F118">
        <v>30.80170066579307</v>
      </c>
      <c r="G118">
        <f t="shared" si="4"/>
        <v>23.739914415146707</v>
      </c>
      <c r="I118" s="2"/>
      <c r="J118"/>
      <c r="K118" s="1"/>
      <c r="L118"/>
      <c r="M118" s="1"/>
      <c r="N118"/>
    </row>
    <row r="119" spans="2:14" ht="12.75">
      <c r="B119">
        <v>72</v>
      </c>
      <c r="C119">
        <f t="shared" si="5"/>
        <v>21</v>
      </c>
      <c r="D119">
        <f t="shared" si="6"/>
        <v>11.050761421319798</v>
      </c>
      <c r="E119">
        <v>11</v>
      </c>
      <c r="F119">
        <v>30.887561569601466</v>
      </c>
      <c r="G119">
        <f t="shared" si="4"/>
        <v>24.652889212557373</v>
      </c>
      <c r="I119" s="2"/>
      <c r="J119"/>
      <c r="K119" s="1"/>
      <c r="L119"/>
      <c r="M119" s="1"/>
      <c r="N119"/>
    </row>
    <row r="120" spans="2:14" ht="12.75">
      <c r="B120">
        <v>77</v>
      </c>
      <c r="C120">
        <f t="shared" si="5"/>
        <v>22</v>
      </c>
      <c r="D120">
        <f t="shared" si="6"/>
        <v>11.553299492385788</v>
      </c>
      <c r="E120">
        <v>11</v>
      </c>
      <c r="F120">
        <v>30.996178935847738</v>
      </c>
      <c r="G120">
        <f t="shared" si="4"/>
        <v>25.551111766610386</v>
      </c>
      <c r="I120" s="2"/>
      <c r="J120"/>
      <c r="K120" s="1"/>
      <c r="L120"/>
      <c r="M120" s="1"/>
      <c r="N120"/>
    </row>
    <row r="121" spans="2:14" ht="12.75">
      <c r="B121">
        <v>63</v>
      </c>
      <c r="C121">
        <f t="shared" si="5"/>
        <v>23</v>
      </c>
      <c r="D121">
        <f t="shared" si="6"/>
        <v>12.055837563451778</v>
      </c>
      <c r="E121">
        <v>12</v>
      </c>
      <c r="F121">
        <v>31.302156109071767</v>
      </c>
      <c r="G121">
        <f t="shared" si="4"/>
        <v>26.43505125252658</v>
      </c>
      <c r="I121" s="2"/>
      <c r="J121"/>
      <c r="K121" s="1"/>
      <c r="L121"/>
      <c r="M121" s="1"/>
      <c r="N121"/>
    </row>
    <row r="122" spans="2:14" ht="12.75">
      <c r="B122">
        <v>13</v>
      </c>
      <c r="C122">
        <f t="shared" si="5"/>
        <v>24</v>
      </c>
      <c r="D122">
        <f t="shared" si="6"/>
        <v>12.558375634517768</v>
      </c>
      <c r="E122">
        <v>13</v>
      </c>
      <c r="F122">
        <v>31.783724335297563</v>
      </c>
      <c r="G122">
        <f t="shared" si="4"/>
        <v>27.305154813195628</v>
      </c>
      <c r="I122" s="2"/>
      <c r="J122"/>
      <c r="K122" s="1"/>
      <c r="L122"/>
      <c r="M122" s="1"/>
      <c r="N122"/>
    </row>
    <row r="123" spans="2:14" ht="12.75">
      <c r="B123">
        <v>71</v>
      </c>
      <c r="C123">
        <f t="shared" si="5"/>
        <v>25</v>
      </c>
      <c r="D123">
        <f t="shared" si="6"/>
        <v>13.060913705583758</v>
      </c>
      <c r="E123">
        <v>13</v>
      </c>
      <c r="F123">
        <v>31.982830143946366</v>
      </c>
      <c r="G123">
        <f t="shared" si="4"/>
        <v>28.16184891745109</v>
      </c>
      <c r="I123" s="2"/>
      <c r="J123"/>
      <c r="K123" s="1"/>
      <c r="L123"/>
      <c r="M123" s="1"/>
      <c r="N123"/>
    </row>
    <row r="124" spans="2:14" ht="12.75">
      <c r="B124">
        <v>83</v>
      </c>
      <c r="C124">
        <f t="shared" si="5"/>
        <v>26</v>
      </c>
      <c r="D124">
        <f t="shared" si="6"/>
        <v>13.563451776649748</v>
      </c>
      <c r="E124">
        <v>14</v>
      </c>
      <c r="F124">
        <v>31.984018329411946</v>
      </c>
      <c r="G124">
        <f t="shared" si="4"/>
        <v>29.005540615261477</v>
      </c>
      <c r="I124" s="2"/>
      <c r="J124"/>
      <c r="K124" s="1"/>
      <c r="L124"/>
      <c r="M124" s="1"/>
      <c r="N124"/>
    </row>
    <row r="125" spans="2:14" ht="12.75">
      <c r="B125">
        <v>34</v>
      </c>
      <c r="C125">
        <f t="shared" si="5"/>
        <v>27</v>
      </c>
      <c r="D125">
        <f t="shared" si="6"/>
        <v>14.065989847715738</v>
      </c>
      <c r="E125">
        <v>15</v>
      </c>
      <c r="F125">
        <v>32.08687858850841</v>
      </c>
      <c r="G125">
        <f t="shared" si="4"/>
        <v>29.836618699085264</v>
      </c>
      <c r="I125" s="2"/>
      <c r="J125"/>
      <c r="K125" s="1"/>
      <c r="L125"/>
      <c r="M125" s="1"/>
      <c r="N125"/>
    </row>
    <row r="126" spans="2:14" ht="12.75">
      <c r="B126">
        <v>23</v>
      </c>
      <c r="C126">
        <f t="shared" si="5"/>
        <v>28</v>
      </c>
      <c r="D126">
        <f t="shared" si="6"/>
        <v>14.568527918781728</v>
      </c>
      <c r="E126">
        <v>16</v>
      </c>
      <c r="F126">
        <v>32.242819147578075</v>
      </c>
      <c r="G126">
        <f t="shared" si="4"/>
        <v>30.65545477968408</v>
      </c>
      <c r="I126" s="2"/>
      <c r="J126"/>
      <c r="K126" s="1"/>
      <c r="L126"/>
      <c r="M126" s="1"/>
      <c r="N126"/>
    </row>
    <row r="127" spans="2:14" ht="12.75">
      <c r="B127">
        <v>44</v>
      </c>
      <c r="C127">
        <f t="shared" si="5"/>
        <v>29</v>
      </c>
      <c r="D127">
        <f t="shared" si="6"/>
        <v>15.071065989847718</v>
      </c>
      <c r="E127">
        <v>17</v>
      </c>
      <c r="F127">
        <v>32.385766060062835</v>
      </c>
      <c r="G127">
        <f t="shared" si="4"/>
        <v>31.46240428384522</v>
      </c>
      <c r="I127" s="2"/>
      <c r="J127"/>
      <c r="K127" s="1"/>
      <c r="L127"/>
      <c r="M127" s="1"/>
      <c r="N127"/>
    </row>
    <row r="128" spans="2:14" ht="12.75">
      <c r="B128">
        <v>83</v>
      </c>
      <c r="C128">
        <f t="shared" si="5"/>
        <v>30</v>
      </c>
      <c r="D128">
        <f t="shared" si="6"/>
        <v>15.573604060913707</v>
      </c>
      <c r="E128">
        <v>17</v>
      </c>
      <c r="F128">
        <v>32.90119206476793</v>
      </c>
      <c r="G128">
        <f t="shared" si="4"/>
        <v>32.25780738071843</v>
      </c>
      <c r="I128" s="2"/>
      <c r="J128"/>
      <c r="K128" s="1"/>
      <c r="L128"/>
      <c r="M128" s="1"/>
      <c r="N128"/>
    </row>
    <row r="129" spans="2:14" ht="12.75">
      <c r="B129">
        <v>22</v>
      </c>
      <c r="C129">
        <f t="shared" si="5"/>
        <v>31</v>
      </c>
      <c r="D129">
        <f t="shared" si="6"/>
        <v>16.076142131979697</v>
      </c>
      <c r="E129">
        <v>17</v>
      </c>
      <c r="F129">
        <v>32.929416987214516</v>
      </c>
      <c r="G129">
        <f t="shared" si="4"/>
        <v>33.041989842809656</v>
      </c>
      <c r="I129" s="2"/>
      <c r="J129"/>
      <c r="K129" s="1"/>
      <c r="L129"/>
      <c r="M129" s="1"/>
      <c r="N129"/>
    </row>
    <row r="130" spans="2:14" ht="12.75">
      <c r="B130">
        <v>73</v>
      </c>
      <c r="C130">
        <f t="shared" si="5"/>
        <v>32</v>
      </c>
      <c r="D130">
        <f t="shared" si="6"/>
        <v>16.578680203045685</v>
      </c>
      <c r="E130">
        <v>17</v>
      </c>
      <c r="F130">
        <v>33.56309451612638</v>
      </c>
      <c r="G130">
        <f t="shared" si="4"/>
        <v>33.81526384708601</v>
      </c>
      <c r="I130" s="2"/>
      <c r="J130"/>
      <c r="K130" s="1"/>
      <c r="L130"/>
      <c r="M130" s="1"/>
      <c r="N130"/>
    </row>
    <row r="131" spans="2:14" ht="12.75">
      <c r="B131">
        <v>77</v>
      </c>
      <c r="C131">
        <f t="shared" si="5"/>
        <v>33</v>
      </c>
      <c r="D131">
        <f t="shared" si="6"/>
        <v>17.081218274111674</v>
      </c>
      <c r="E131">
        <v>18</v>
      </c>
      <c r="F131">
        <v>33.77566814476316</v>
      </c>
      <c r="G131">
        <f t="shared" si="4"/>
        <v>34.57792872112222</v>
      </c>
      <c r="I131" s="2"/>
      <c r="J131"/>
      <c r="K131" s="1"/>
      <c r="L131"/>
      <c r="M131" s="1"/>
      <c r="N131"/>
    </row>
    <row r="132" spans="2:14" ht="12.75">
      <c r="B132">
        <v>18</v>
      </c>
      <c r="C132">
        <f t="shared" si="5"/>
        <v>34</v>
      </c>
      <c r="D132">
        <f t="shared" si="6"/>
        <v>17.58375634517766</v>
      </c>
      <c r="E132">
        <v>19</v>
      </c>
      <c r="F132">
        <v>33.77792596795092</v>
      </c>
      <c r="G132">
        <f t="shared" si="4"/>
        <v>35.33027163875197</v>
      </c>
      <c r="I132" s="2"/>
      <c r="J132"/>
      <c r="K132" s="1"/>
      <c r="L132"/>
      <c r="M132" s="1"/>
      <c r="N132"/>
    </row>
    <row r="133" spans="2:14" ht="12.75">
      <c r="B133">
        <v>73</v>
      </c>
      <c r="C133">
        <f t="shared" si="5"/>
        <v>35</v>
      </c>
      <c r="D133">
        <f t="shared" si="6"/>
        <v>18.08629441624365</v>
      </c>
      <c r="E133">
        <v>21</v>
      </c>
      <c r="F133">
        <v>34.211436368941506</v>
      </c>
      <c r="G133">
        <f t="shared" si="4"/>
        <v>36.072568269269865</v>
      </c>
      <c r="I133" s="2"/>
      <c r="J133"/>
      <c r="K133" s="1"/>
      <c r="L133"/>
      <c r="M133" s="1"/>
      <c r="N133"/>
    </row>
    <row r="134" spans="2:14" ht="12.75">
      <c r="B134">
        <v>43</v>
      </c>
      <c r="C134">
        <f t="shared" si="5"/>
        <v>36</v>
      </c>
      <c r="D134">
        <f t="shared" si="6"/>
        <v>18.588832487309638</v>
      </c>
      <c r="E134">
        <v>21</v>
      </c>
      <c r="F134">
        <v>34.697225748590945</v>
      </c>
      <c r="G134">
        <f t="shared" si="4"/>
        <v>36.80508338385713</v>
      </c>
      <c r="I134" s="2"/>
      <c r="J134"/>
      <c r="K134" s="1"/>
      <c r="L134"/>
      <c r="M134" s="1"/>
      <c r="N134"/>
    </row>
    <row r="135" spans="2:14" ht="12.75">
      <c r="B135">
        <v>19</v>
      </c>
      <c r="C135">
        <f t="shared" si="5"/>
        <v>37</v>
      </c>
      <c r="D135">
        <f t="shared" si="6"/>
        <v>19.091370558375626</v>
      </c>
      <c r="E135">
        <v>21</v>
      </c>
      <c r="F135">
        <v>34.83243885678115</v>
      </c>
      <c r="G135">
        <f t="shared" si="4"/>
        <v>37.52807142256899</v>
      </c>
      <c r="I135" s="2"/>
      <c r="J135"/>
      <c r="K135" s="1"/>
      <c r="L135"/>
      <c r="M135" s="1"/>
      <c r="N135"/>
    </row>
    <row r="136" spans="2:14" ht="12.75">
      <c r="B136">
        <v>86</v>
      </c>
      <c r="C136">
        <f t="shared" si="5"/>
        <v>38</v>
      </c>
      <c r="D136">
        <f t="shared" si="6"/>
        <v>19.593908629441614</v>
      </c>
      <c r="E136">
        <v>22</v>
      </c>
      <c r="F136">
        <v>35.24803735506592</v>
      </c>
      <c r="G136">
        <f t="shared" si="4"/>
        <v>38.24177702492238</v>
      </c>
      <c r="I136" s="2"/>
      <c r="J136"/>
      <c r="K136" s="1"/>
      <c r="L136"/>
      <c r="M136" s="1"/>
      <c r="N136"/>
    </row>
    <row r="137" spans="2:14" ht="12.75">
      <c r="B137">
        <v>82</v>
      </c>
      <c r="C137">
        <f t="shared" si="5"/>
        <v>39</v>
      </c>
      <c r="D137">
        <f t="shared" si="6"/>
        <v>20.096446700507602</v>
      </c>
      <c r="E137">
        <v>22</v>
      </c>
      <c r="F137">
        <v>35.355656008439595</v>
      </c>
      <c r="G137">
        <f t="shared" si="4"/>
        <v>38.94643552685238</v>
      </c>
      <c r="I137" s="2"/>
      <c r="J137"/>
      <c r="K137" s="1"/>
      <c r="L137"/>
      <c r="M137" s="1"/>
      <c r="N137"/>
    </row>
    <row r="138" spans="2:14" ht="12.75">
      <c r="B138">
        <v>83</v>
      </c>
      <c r="C138">
        <f t="shared" si="5"/>
        <v>40</v>
      </c>
      <c r="D138">
        <f t="shared" si="6"/>
        <v>20.59898477157359</v>
      </c>
      <c r="E138">
        <v>23</v>
      </c>
      <c r="F138">
        <v>35.49375251580361</v>
      </c>
      <c r="G138">
        <f t="shared" si="4"/>
        <v>39.64227342656364</v>
      </c>
      <c r="I138" s="2"/>
      <c r="J138"/>
      <c r="K138" s="1"/>
      <c r="L138"/>
      <c r="M138" s="1"/>
      <c r="N138"/>
    </row>
    <row r="139" spans="2:14" ht="12.75">
      <c r="B139">
        <v>9</v>
      </c>
      <c r="C139">
        <f t="shared" si="5"/>
        <v>41</v>
      </c>
      <c r="D139">
        <f t="shared" si="6"/>
        <v>21.10152284263958</v>
      </c>
      <c r="E139">
        <v>23</v>
      </c>
      <c r="F139">
        <v>35.77151863612259</v>
      </c>
      <c r="G139">
        <f t="shared" si="4"/>
        <v>40.32950882158407</v>
      </c>
      <c r="I139" s="2"/>
      <c r="J139"/>
      <c r="K139" s="1"/>
      <c r="L139"/>
      <c r="M139" s="1"/>
      <c r="N139"/>
    </row>
    <row r="140" spans="2:14" ht="12.75">
      <c r="B140">
        <v>27</v>
      </c>
      <c r="C140">
        <f t="shared" si="5"/>
        <v>42</v>
      </c>
      <c r="D140">
        <f t="shared" si="6"/>
        <v>21.604060913705567</v>
      </c>
      <c r="E140">
        <v>24</v>
      </c>
      <c r="F140">
        <v>36.045008734971816</v>
      </c>
      <c r="G140">
        <f t="shared" si="4"/>
        <v>41.00835181913108</v>
      </c>
      <c r="I140" s="2"/>
      <c r="J140"/>
      <c r="K140" s="1"/>
      <c r="L140"/>
      <c r="M140" s="1"/>
      <c r="N140"/>
    </row>
    <row r="141" spans="2:14" ht="12.75">
      <c r="B141">
        <v>73</v>
      </c>
      <c r="C141">
        <f t="shared" si="5"/>
        <v>43</v>
      </c>
      <c r="D141">
        <f t="shared" si="6"/>
        <v>22.106598984771555</v>
      </c>
      <c r="E141">
        <v>25</v>
      </c>
      <c r="F141">
        <v>36.52070899129194</v>
      </c>
      <c r="G141">
        <f t="shared" si="4"/>
        <v>41.67900492172219</v>
      </c>
      <c r="I141" s="2"/>
      <c r="J141"/>
      <c r="K141" s="1"/>
      <c r="L141"/>
      <c r="M141" s="1"/>
      <c r="N141"/>
    </row>
    <row r="142" spans="2:14" ht="12.75">
      <c r="B142">
        <v>88</v>
      </c>
      <c r="C142">
        <f t="shared" si="5"/>
        <v>44</v>
      </c>
      <c r="D142">
        <f t="shared" si="6"/>
        <v>22.609137055837543</v>
      </c>
      <c r="E142">
        <v>25</v>
      </c>
      <c r="F142">
        <v>36.75875774490006</v>
      </c>
      <c r="G142">
        <f t="shared" si="4"/>
        <v>42.34166338980094</v>
      </c>
      <c r="I142" s="2"/>
      <c r="J142"/>
      <c r="K142" s="1"/>
      <c r="L142"/>
      <c r="M142" s="1"/>
      <c r="N142"/>
    </row>
    <row r="143" spans="2:14" ht="12.75">
      <c r="B143">
        <v>30</v>
      </c>
      <c r="C143">
        <f t="shared" si="5"/>
        <v>45</v>
      </c>
      <c r="D143">
        <f t="shared" si="6"/>
        <v>23.11167512690353</v>
      </c>
      <c r="E143">
        <v>25</v>
      </c>
      <c r="F143">
        <v>37.47531734383264</v>
      </c>
      <c r="G143">
        <f t="shared" si="4"/>
        <v>42.99651558300254</v>
      </c>
      <c r="I143" s="2"/>
      <c r="J143"/>
      <c r="K143" s="1"/>
      <c r="L143"/>
      <c r="M143" s="1"/>
      <c r="N143"/>
    </row>
    <row r="144" spans="2:14" ht="12.75">
      <c r="B144">
        <v>99</v>
      </c>
      <c r="C144">
        <f t="shared" si="5"/>
        <v>46</v>
      </c>
      <c r="D144">
        <f t="shared" si="6"/>
        <v>23.61421319796952</v>
      </c>
      <c r="E144">
        <v>25</v>
      </c>
      <c r="F144">
        <v>37.683425866983406</v>
      </c>
      <c r="G144">
        <f t="shared" si="4"/>
        <v>43.64374328155178</v>
      </c>
      <c r="I144" s="2"/>
      <c r="J144"/>
      <c r="K144" s="1"/>
      <c r="L144"/>
      <c r="M144" s="1"/>
      <c r="N144"/>
    </row>
    <row r="145" spans="2:14" ht="12.75">
      <c r="B145">
        <v>93</v>
      </c>
      <c r="C145">
        <f t="shared" si="5"/>
        <v>47</v>
      </c>
      <c r="D145">
        <f t="shared" si="6"/>
        <v>24.116751269035507</v>
      </c>
      <c r="E145">
        <v>26</v>
      </c>
      <c r="F145">
        <v>37.769481385330764</v>
      </c>
      <c r="G145">
        <f t="shared" si="4"/>
        <v>44.28352198916507</v>
      </c>
      <c r="I145" s="2"/>
      <c r="J145"/>
      <c r="K145" s="1"/>
      <c r="L145"/>
      <c r="M145" s="1"/>
      <c r="N145"/>
    </row>
    <row r="146" spans="2:14" ht="12.75">
      <c r="B146">
        <v>66</v>
      </c>
      <c r="C146">
        <f t="shared" si="5"/>
        <v>48</v>
      </c>
      <c r="D146">
        <f t="shared" si="6"/>
        <v>24.619289340101496</v>
      </c>
      <c r="E146">
        <v>26</v>
      </c>
      <c r="F146">
        <v>37.88280027199816</v>
      </c>
      <c r="G146">
        <f t="shared" si="4"/>
        <v>44.916021218719386</v>
      </c>
      <c r="I146" s="2"/>
      <c r="J146"/>
      <c r="K146" s="1"/>
      <c r="L146"/>
      <c r="M146" s="1"/>
      <c r="N146"/>
    </row>
    <row r="147" spans="2:14" ht="12.75">
      <c r="B147">
        <v>25</v>
      </c>
      <c r="C147">
        <f t="shared" si="5"/>
        <v>49</v>
      </c>
      <c r="D147">
        <f t="shared" si="6"/>
        <v>25.121827411167484</v>
      </c>
      <c r="E147">
        <v>26</v>
      </c>
      <c r="F147">
        <v>38.17152126017595</v>
      </c>
      <c r="G147">
        <f t="shared" si="4"/>
        <v>45.54140476185166</v>
      </c>
      <c r="I147" s="2"/>
      <c r="J147"/>
      <c r="K147" s="1"/>
      <c r="L147"/>
      <c r="M147" s="1"/>
      <c r="N147"/>
    </row>
    <row r="148" spans="2:14" ht="12.75">
      <c r="B148">
        <v>49</v>
      </c>
      <c r="C148">
        <f t="shared" si="5"/>
        <v>50</v>
      </c>
      <c r="D148">
        <f t="shared" si="6"/>
        <v>25.624365482233472</v>
      </c>
      <c r="E148">
        <v>27</v>
      </c>
      <c r="F148">
        <v>38.56378968096087</v>
      </c>
      <c r="G148">
        <f t="shared" si="4"/>
        <v>46.159830943560834</v>
      </c>
      <c r="I148" s="2"/>
      <c r="J148"/>
      <c r="K148" s="1"/>
      <c r="L148"/>
      <c r="M148" s="1"/>
      <c r="N148"/>
    </row>
    <row r="149" spans="2:14" ht="12.75">
      <c r="B149">
        <v>4</v>
      </c>
      <c r="C149">
        <f t="shared" si="5"/>
        <v>51</v>
      </c>
      <c r="D149">
        <f t="shared" si="6"/>
        <v>26.12690355329946</v>
      </c>
      <c r="E149">
        <v>27</v>
      </c>
      <c r="F149">
        <v>38.79229156429474</v>
      </c>
      <c r="G149">
        <f t="shared" si="4"/>
        <v>46.771452862803265</v>
      </c>
      <c r="I149" s="2"/>
      <c r="J149"/>
      <c r="K149" s="1"/>
      <c r="L149"/>
      <c r="M149" s="1"/>
      <c r="N149"/>
    </row>
    <row r="150" spans="2:14" ht="12.75">
      <c r="B150">
        <v>64</v>
      </c>
      <c r="C150">
        <f t="shared" si="5"/>
        <v>52</v>
      </c>
      <c r="D150">
        <f t="shared" si="6"/>
        <v>26.629441624365448</v>
      </c>
      <c r="E150">
        <v>27</v>
      </c>
      <c r="F150">
        <v>39.10295742084976</v>
      </c>
      <c r="G150">
        <f t="shared" si="4"/>
        <v>47.37641861999562</v>
      </c>
      <c r="I150" s="2"/>
      <c r="J150"/>
      <c r="K150" s="1"/>
      <c r="L150"/>
      <c r="M150" s="1"/>
      <c r="N150"/>
    </row>
    <row r="151" spans="2:14" ht="12.75">
      <c r="B151">
        <v>79</v>
      </c>
      <c r="C151">
        <f t="shared" si="5"/>
        <v>53</v>
      </c>
      <c r="D151">
        <f t="shared" si="6"/>
        <v>27.131979695431436</v>
      </c>
      <c r="E151">
        <v>27</v>
      </c>
      <c r="F151">
        <v>39.12236186116006</v>
      </c>
      <c r="G151">
        <f t="shared" si="4"/>
        <v>47.97487153227132</v>
      </c>
      <c r="I151" s="2"/>
      <c r="J151"/>
      <c r="K151" s="1"/>
      <c r="L151"/>
      <c r="M151" s="1"/>
      <c r="N151"/>
    </row>
    <row r="152" spans="2:14" ht="12.75">
      <c r="B152">
        <v>66</v>
      </c>
      <c r="C152">
        <f t="shared" si="5"/>
        <v>54</v>
      </c>
      <c r="D152">
        <f t="shared" si="6"/>
        <v>27.634517766497424</v>
      </c>
      <c r="E152">
        <v>27</v>
      </c>
      <c r="F152">
        <v>39.15997731223406</v>
      </c>
      <c r="G152">
        <f t="shared" si="4"/>
        <v>48.566950337273006</v>
      </c>
      <c r="I152" s="2"/>
      <c r="J152"/>
      <c r="K152" s="1"/>
      <c r="L152"/>
      <c r="M152" s="1"/>
      <c r="N152"/>
    </row>
    <row r="153" spans="2:14" ht="12.75">
      <c r="B153">
        <v>7</v>
      </c>
      <c r="C153">
        <f t="shared" si="5"/>
        <v>55</v>
      </c>
      <c r="D153">
        <f t="shared" si="6"/>
        <v>28.137055837563413</v>
      </c>
      <c r="E153">
        <v>28</v>
      </c>
      <c r="F153">
        <v>39.29090247451641</v>
      </c>
      <c r="G153">
        <f t="shared" si="4"/>
        <v>49.152789386206116</v>
      </c>
      <c r="I153" s="2"/>
      <c r="J153"/>
      <c r="K153" s="1"/>
      <c r="L153"/>
      <c r="M153" s="1"/>
      <c r="N153"/>
    </row>
    <row r="154" spans="2:14" ht="12.75">
      <c r="B154">
        <v>69</v>
      </c>
      <c r="C154">
        <f t="shared" si="5"/>
        <v>56</v>
      </c>
      <c r="D154">
        <f t="shared" si="6"/>
        <v>28.6395939086294</v>
      </c>
      <c r="E154">
        <v>28</v>
      </c>
      <c r="F154">
        <v>39.39886609463082</v>
      </c>
      <c r="G154">
        <f t="shared" si="4"/>
        <v>49.73251882682535</v>
      </c>
      <c r="I154" s="2"/>
      <c r="J154"/>
      <c r="K154" s="1"/>
      <c r="L154"/>
      <c r="M154" s="1"/>
      <c r="N154"/>
    </row>
    <row r="155" spans="2:14" ht="12.75">
      <c r="B155">
        <v>11</v>
      </c>
      <c r="C155">
        <f t="shared" si="5"/>
        <v>57</v>
      </c>
      <c r="D155">
        <f t="shared" si="6"/>
        <v>29.14213197969539</v>
      </c>
      <c r="E155">
        <v>29</v>
      </c>
      <c r="F155">
        <v>39.79122484686859</v>
      </c>
      <c r="G155">
        <f t="shared" si="4"/>
        <v>50.30626477697775</v>
      </c>
      <c r="I155" s="2"/>
      <c r="J155"/>
      <c r="K155" s="1"/>
      <c r="L155"/>
      <c r="M155" s="1"/>
      <c r="N155"/>
    </row>
    <row r="156" spans="2:14" ht="12.75">
      <c r="B156">
        <v>99</v>
      </c>
      <c r="C156">
        <f t="shared" si="5"/>
        <v>58</v>
      </c>
      <c r="D156">
        <f t="shared" si="6"/>
        <v>29.644670050761377</v>
      </c>
      <c r="E156">
        <v>29</v>
      </c>
      <c r="F156">
        <v>40.55414424107883</v>
      </c>
      <c r="G156">
        <f t="shared" si="4"/>
        <v>50.87414948928104</v>
      </c>
      <c r="I156" s="2"/>
      <c r="J156"/>
      <c r="K156" s="1"/>
      <c r="L156"/>
      <c r="M156" s="1"/>
      <c r="N156"/>
    </row>
    <row r="157" spans="2:14" ht="12.75">
      <c r="B157">
        <v>79</v>
      </c>
      <c r="C157">
        <f t="shared" si="5"/>
        <v>59</v>
      </c>
      <c r="D157">
        <f t="shared" si="6"/>
        <v>30.147208121827365</v>
      </c>
      <c r="E157">
        <v>30</v>
      </c>
      <c r="F157">
        <v>40.5799799893758</v>
      </c>
      <c r="G157">
        <f t="shared" si="4"/>
        <v>51.43629150747511</v>
      </c>
      <c r="I157" s="2"/>
      <c r="J157"/>
      <c r="K157" s="1"/>
      <c r="L157"/>
      <c r="M157" s="1"/>
      <c r="N157"/>
    </row>
    <row r="158" spans="2:14" ht="12.75">
      <c r="B158">
        <v>53</v>
      </c>
      <c r="C158">
        <f t="shared" si="5"/>
        <v>60</v>
      </c>
      <c r="D158">
        <f t="shared" si="6"/>
        <v>30.649746192893353</v>
      </c>
      <c r="E158">
        <v>31</v>
      </c>
      <c r="F158">
        <v>40.611658936476</v>
      </c>
      <c r="G158">
        <f t="shared" si="4"/>
        <v>51.99280581494711</v>
      </c>
      <c r="I158" s="2"/>
      <c r="J158"/>
      <c r="K158" s="1"/>
      <c r="L158"/>
      <c r="M158" s="1"/>
      <c r="N158"/>
    </row>
    <row r="159" spans="2:14" ht="12.75">
      <c r="B159">
        <v>55</v>
      </c>
      <c r="C159">
        <f t="shared" si="5"/>
        <v>61</v>
      </c>
      <c r="D159">
        <f t="shared" si="6"/>
        <v>31.15228426395934</v>
      </c>
      <c r="E159">
        <v>31</v>
      </c>
      <c r="F159">
        <v>41.14605923848426</v>
      </c>
      <c r="G159">
        <f t="shared" si="4"/>
        <v>52.54380397589513</v>
      </c>
      <c r="I159" s="2"/>
      <c r="J159"/>
      <c r="K159" s="1"/>
      <c r="L159"/>
      <c r="M159" s="1"/>
      <c r="N159"/>
    </row>
    <row r="160" spans="2:14" ht="12.75">
      <c r="B160">
        <v>33</v>
      </c>
      <c r="C160">
        <f t="shared" si="5"/>
        <v>62</v>
      </c>
      <c r="D160">
        <f t="shared" si="6"/>
        <v>31.65482233502533</v>
      </c>
      <c r="E160">
        <v>32</v>
      </c>
      <c r="F160">
        <v>41.75313960600116</v>
      </c>
      <c r="G160">
        <f t="shared" si="4"/>
        <v>53.08939426956459</v>
      </c>
      <c r="I160" s="2"/>
      <c r="J160"/>
      <c r="K160" s="1"/>
      <c r="L160"/>
      <c r="M160" s="1"/>
      <c r="N160"/>
    </row>
    <row r="161" spans="2:14" ht="12.75">
      <c r="B161">
        <v>78</v>
      </c>
      <c r="C161">
        <f t="shared" si="5"/>
        <v>63</v>
      </c>
      <c r="D161">
        <f t="shared" si="6"/>
        <v>32.15736040609132</v>
      </c>
      <c r="E161">
        <v>33</v>
      </c>
      <c r="F161">
        <v>42.08784336856299</v>
      </c>
      <c r="G161">
        <f t="shared" si="4"/>
        <v>53.629681817960765</v>
      </c>
      <c r="I161" s="2"/>
      <c r="J161"/>
      <c r="K161" s="1"/>
      <c r="L161"/>
      <c r="M161" s="1"/>
      <c r="N161"/>
    </row>
    <row r="162" spans="2:14" ht="12.75">
      <c r="B162">
        <v>26</v>
      </c>
      <c r="C162">
        <f t="shared" si="5"/>
        <v>64</v>
      </c>
      <c r="D162">
        <f t="shared" si="6"/>
        <v>32.65989847715731</v>
      </c>
      <c r="E162">
        <v>33</v>
      </c>
      <c r="F162">
        <v>42.42356753289964</v>
      </c>
      <c r="G162">
        <f t="shared" si="4"/>
        <v>54.164768707414595</v>
      </c>
      <c r="I162" s="2"/>
      <c r="J162"/>
      <c r="K162" s="1"/>
      <c r="L162"/>
      <c r="M162" s="1"/>
      <c r="N162"/>
    </row>
    <row r="163" spans="1:14" ht="12.75">
      <c r="A163">
        <v>2005</v>
      </c>
      <c r="B163">
        <v>33</v>
      </c>
      <c r="C163">
        <f t="shared" si="5"/>
        <v>65</v>
      </c>
      <c r="D163">
        <f t="shared" si="6"/>
        <v>33.162436548223305</v>
      </c>
      <c r="E163">
        <v>33</v>
      </c>
      <c r="F163">
        <v>42.51467584724348</v>
      </c>
      <c r="G163">
        <f t="shared" si="4"/>
        <v>54.69475410435328</v>
      </c>
      <c r="I163" s="2"/>
      <c r="J163"/>
      <c r="K163" s="1"/>
      <c r="L163"/>
      <c r="M163" s="1"/>
      <c r="N163"/>
    </row>
    <row r="164" spans="2:14" ht="12.75">
      <c r="B164">
        <v>7</v>
      </c>
      <c r="C164">
        <f t="shared" si="5"/>
        <v>66</v>
      </c>
      <c r="D164">
        <f t="shared" si="6"/>
        <v>33.664974619289296</v>
      </c>
      <c r="E164">
        <v>33</v>
      </c>
      <c r="F164">
        <v>42.744318450585354</v>
      </c>
      <c r="G164">
        <f aca="true" t="shared" si="7" ref="G164:G227">128*LOG(1+(100/198)*D164/10)</f>
        <v>55.219734365604076</v>
      </c>
      <c r="I164" s="2"/>
      <c r="J164"/>
      <c r="K164" s="1"/>
      <c r="L164"/>
      <c r="M164" s="1"/>
      <c r="N164"/>
    </row>
    <row r="165" spans="2:14" ht="12.75">
      <c r="B165">
        <v>11</v>
      </c>
      <c r="C165">
        <f aca="true" t="shared" si="8" ref="C165:C228">C164+1</f>
        <v>67</v>
      </c>
      <c r="D165">
        <f aca="true" t="shared" si="9" ref="D165:D228">D164+99/197</f>
        <v>34.16751269035529</v>
      </c>
      <c r="E165">
        <v>34</v>
      </c>
      <c r="F165">
        <v>42.79633539629641</v>
      </c>
      <c r="G165">
        <f t="shared" si="7"/>
        <v>55.739803143538175</v>
      </c>
      <c r="I165" s="2"/>
      <c r="J165"/>
      <c r="K165" s="1"/>
      <c r="L165"/>
      <c r="M165" s="1"/>
      <c r="N165"/>
    </row>
    <row r="166" spans="2:14" ht="12.75">
      <c r="B166">
        <v>23</v>
      </c>
      <c r="C166">
        <f t="shared" si="8"/>
        <v>68</v>
      </c>
      <c r="D166">
        <f t="shared" si="9"/>
        <v>34.67005076142128</v>
      </c>
      <c r="E166">
        <v>34</v>
      </c>
      <c r="F166">
        <v>43.24390227268244</v>
      </c>
      <c r="G166">
        <f t="shared" si="7"/>
        <v>56.255051486341635</v>
      </c>
      <c r="I166" s="2"/>
      <c r="J166"/>
      <c r="K166" s="1"/>
      <c r="L166"/>
      <c r="M166" s="1"/>
      <c r="N166"/>
    </row>
    <row r="167" spans="2:14" ht="12.75">
      <c r="B167">
        <v>26</v>
      </c>
      <c r="C167">
        <f t="shared" si="8"/>
        <v>69</v>
      </c>
      <c r="D167">
        <f t="shared" si="9"/>
        <v>35.17258883248727</v>
      </c>
      <c r="E167">
        <v>34</v>
      </c>
      <c r="F167">
        <v>43.480302447909445</v>
      </c>
      <c r="G167">
        <f t="shared" si="7"/>
        <v>56.76556793368179</v>
      </c>
      <c r="I167" s="2"/>
      <c r="J167"/>
      <c r="K167" s="1"/>
      <c r="L167"/>
      <c r="M167" s="1"/>
      <c r="N167"/>
    </row>
    <row r="168" spans="2:14" ht="12.75">
      <c r="B168">
        <v>14</v>
      </c>
      <c r="C168">
        <f t="shared" si="8"/>
        <v>70</v>
      </c>
      <c r="D168">
        <f t="shared" si="9"/>
        <v>35.67512690355326</v>
      </c>
      <c r="E168">
        <v>36</v>
      </c>
      <c r="F168">
        <v>43.70607265819887</v>
      </c>
      <c r="G168">
        <f t="shared" si="7"/>
        <v>57.2714386080208</v>
      </c>
      <c r="I168" s="2"/>
      <c r="J168"/>
      <c r="K168" s="1"/>
      <c r="L168"/>
      <c r="M168" s="1"/>
      <c r="N168"/>
    </row>
    <row r="169" spans="2:14" ht="12.75">
      <c r="B169">
        <v>97</v>
      </c>
      <c r="C169">
        <f t="shared" si="8"/>
        <v>71</v>
      </c>
      <c r="D169">
        <f t="shared" si="9"/>
        <v>36.177664974619255</v>
      </c>
      <c r="E169">
        <v>36</v>
      </c>
      <c r="F169">
        <v>44.53467745754121</v>
      </c>
      <c r="G169">
        <f t="shared" si="7"/>
        <v>57.77274730181157</v>
      </c>
      <c r="I169" s="2"/>
      <c r="J169"/>
      <c r="K169" s="1"/>
      <c r="L169"/>
      <c r="M169" s="1"/>
      <c r="N169"/>
    </row>
    <row r="170" spans="2:14" ht="12.75">
      <c r="B170">
        <v>85</v>
      </c>
      <c r="C170">
        <f t="shared" si="8"/>
        <v>72</v>
      </c>
      <c r="D170">
        <f t="shared" si="9"/>
        <v>36.680203045685246</v>
      </c>
      <c r="E170">
        <v>36</v>
      </c>
      <c r="F170">
        <v>44.964792739893596</v>
      </c>
      <c r="G170">
        <f t="shared" si="7"/>
        <v>58.26957556079716</v>
      </c>
      <c r="I170" s="2"/>
      <c r="J170"/>
      <c r="K170" s="1"/>
      <c r="L170"/>
      <c r="M170" s="1"/>
      <c r="N170"/>
    </row>
    <row r="171" spans="2:14" ht="12.75">
      <c r="B171">
        <v>27</v>
      </c>
      <c r="C171">
        <f t="shared" si="8"/>
        <v>73</v>
      </c>
      <c r="D171">
        <f t="shared" si="9"/>
        <v>37.18274111675124</v>
      </c>
      <c r="E171">
        <v>36</v>
      </c>
      <c r="F171">
        <v>45.39193668813884</v>
      </c>
      <c r="G171">
        <f t="shared" si="7"/>
        <v>58.76200276362044</v>
      </c>
      <c r="I171" s="2"/>
      <c r="J171"/>
      <c r="K171" s="1"/>
      <c r="L171"/>
      <c r="M171" s="1"/>
      <c r="N171"/>
    </row>
    <row r="172" spans="2:14" ht="12.75">
      <c r="B172">
        <v>98</v>
      </c>
      <c r="C172">
        <f t="shared" si="8"/>
        <v>74</v>
      </c>
      <c r="D172">
        <f t="shared" si="9"/>
        <v>37.68527918781723</v>
      </c>
      <c r="E172">
        <v>37</v>
      </c>
      <c r="F172">
        <v>45.51518984825631</v>
      </c>
      <c r="G172">
        <f t="shared" si="7"/>
        <v>59.25010619793878</v>
      </c>
      <c r="I172" s="2"/>
      <c r="J172"/>
      <c r="K172" s="1"/>
      <c r="L172"/>
      <c r="M172" s="1"/>
      <c r="N172"/>
    </row>
    <row r="173" spans="2:14" ht="12.75">
      <c r="B173">
        <v>72</v>
      </c>
      <c r="C173">
        <f t="shared" si="8"/>
        <v>75</v>
      </c>
      <c r="D173">
        <f t="shared" si="9"/>
        <v>38.18781725888322</v>
      </c>
      <c r="E173">
        <v>37</v>
      </c>
      <c r="F173">
        <v>46.455971063780396</v>
      </c>
      <c r="G173">
        <f t="shared" si="7"/>
        <v>59.73396113322599</v>
      </c>
      <c r="I173" s="2"/>
      <c r="J173"/>
      <c r="K173" s="1"/>
      <c r="L173"/>
      <c r="M173" s="1"/>
      <c r="N173"/>
    </row>
    <row r="174" spans="2:14" ht="12.75">
      <c r="B174">
        <v>49</v>
      </c>
      <c r="C174">
        <f t="shared" si="8"/>
        <v>76</v>
      </c>
      <c r="D174">
        <f t="shared" si="9"/>
        <v>38.69035532994921</v>
      </c>
      <c r="E174">
        <v>37</v>
      </c>
      <c r="F174">
        <v>46.63318600510481</v>
      </c>
      <c r="G174">
        <f t="shared" si="7"/>
        <v>60.21364089043316</v>
      </c>
      <c r="I174" s="2"/>
      <c r="J174"/>
      <c r="K174" s="1"/>
      <c r="L174"/>
      <c r="M174" s="1"/>
      <c r="N174"/>
    </row>
    <row r="175" spans="2:14" ht="12.75">
      <c r="B175">
        <v>56</v>
      </c>
      <c r="C175">
        <f t="shared" si="8"/>
        <v>77</v>
      </c>
      <c r="D175">
        <f t="shared" si="9"/>
        <v>39.192893401015205</v>
      </c>
      <c r="E175">
        <v>37</v>
      </c>
      <c r="F175">
        <v>46.67047064062812</v>
      </c>
      <c r="G175">
        <f t="shared" si="7"/>
        <v>60.689216908669685</v>
      </c>
      <c r="I175" s="2"/>
      <c r="J175"/>
      <c r="K175" s="1"/>
      <c r="L175"/>
      <c r="M175" s="1"/>
      <c r="N175"/>
    </row>
    <row r="176" spans="2:14" ht="12.75">
      <c r="B176">
        <v>97</v>
      </c>
      <c r="C176">
        <f t="shared" si="8"/>
        <v>78</v>
      </c>
      <c r="D176">
        <f t="shared" si="9"/>
        <v>39.6954314720812</v>
      </c>
      <c r="E176">
        <v>38</v>
      </c>
      <c r="F176">
        <v>47.26358495884921</v>
      </c>
      <c r="G176">
        <f t="shared" si="7"/>
        <v>61.160758809055935</v>
      </c>
      <c r="I176" s="2"/>
      <c r="J176"/>
      <c r="K176" s="1"/>
      <c r="L176"/>
      <c r="M176" s="1"/>
      <c r="N176"/>
    </row>
    <row r="177" spans="2:14" ht="12.75">
      <c r="B177">
        <v>50</v>
      </c>
      <c r="C177">
        <f t="shared" si="8"/>
        <v>79</v>
      </c>
      <c r="D177">
        <f t="shared" si="9"/>
        <v>40.19796954314719</v>
      </c>
      <c r="E177">
        <v>39</v>
      </c>
      <c r="F177">
        <v>47.473107183946034</v>
      </c>
      <c r="G177">
        <f t="shared" si="7"/>
        <v>61.62833445589066</v>
      </c>
      <c r="I177" s="2"/>
      <c r="J177"/>
      <c r="K177" s="1"/>
      <c r="L177"/>
      <c r="M177" s="1"/>
      <c r="N177"/>
    </row>
    <row r="178" spans="2:14" ht="12.75">
      <c r="B178">
        <v>34</v>
      </c>
      <c r="C178">
        <f t="shared" si="8"/>
        <v>80</v>
      </c>
      <c r="D178">
        <f t="shared" si="9"/>
        <v>40.70050761421318</v>
      </c>
      <c r="E178">
        <v>39</v>
      </c>
      <c r="F178">
        <v>47.51498723547962</v>
      </c>
      <c r="G178">
        <f t="shared" si="7"/>
        <v>62.09201001526716</v>
      </c>
      <c r="I178" s="2"/>
      <c r="J178"/>
      <c r="K178" s="1"/>
      <c r="L178"/>
      <c r="M178" s="1"/>
      <c r="N178"/>
    </row>
    <row r="179" spans="2:14" ht="12.75">
      <c r="B179">
        <v>42</v>
      </c>
      <c r="C179">
        <f t="shared" si="8"/>
        <v>81</v>
      </c>
      <c r="D179">
        <f t="shared" si="9"/>
        <v>41.20304568527917</v>
      </c>
      <c r="E179">
        <v>42</v>
      </c>
      <c r="F179">
        <v>47.676477238211845</v>
      </c>
      <c r="G179">
        <f t="shared" si="7"/>
        <v>62.5518500112651</v>
      </c>
      <c r="I179" s="2"/>
      <c r="J179"/>
      <c r="K179" s="1"/>
      <c r="L179"/>
      <c r="M179" s="1"/>
      <c r="N179"/>
    </row>
    <row r="180" spans="2:14" ht="12.75">
      <c r="B180">
        <v>68</v>
      </c>
      <c r="C180">
        <f t="shared" si="8"/>
        <v>82</v>
      </c>
      <c r="D180">
        <f t="shared" si="9"/>
        <v>41.70558375634516</v>
      </c>
      <c r="E180">
        <v>42</v>
      </c>
      <c r="F180">
        <v>47.72712905655399</v>
      </c>
      <c r="G180">
        <f t="shared" si="7"/>
        <v>63.00791737983712</v>
      </c>
      <c r="I180" s="2"/>
      <c r="J180"/>
      <c r="K180" s="1"/>
      <c r="L180"/>
      <c r="M180" s="1"/>
      <c r="N180"/>
    </row>
    <row r="181" spans="2:14" ht="12.75">
      <c r="B181">
        <v>56</v>
      </c>
      <c r="C181">
        <f t="shared" si="8"/>
        <v>83</v>
      </c>
      <c r="D181">
        <f t="shared" si="9"/>
        <v>42.208121827411155</v>
      </c>
      <c r="E181">
        <v>42</v>
      </c>
      <c r="F181">
        <v>47.80159720344302</v>
      </c>
      <c r="G181">
        <f t="shared" si="7"/>
        <v>63.46027352050309</v>
      </c>
      <c r="I181" s="2"/>
      <c r="J181"/>
      <c r="K181" s="1"/>
      <c r="L181"/>
      <c r="M181" s="1"/>
      <c r="N181"/>
    </row>
    <row r="182" spans="2:14" ht="12.75">
      <c r="B182">
        <v>100</v>
      </c>
      <c r="C182">
        <f t="shared" si="8"/>
        <v>84</v>
      </c>
      <c r="D182">
        <f t="shared" si="9"/>
        <v>42.71065989847715</v>
      </c>
      <c r="E182">
        <v>43</v>
      </c>
      <c r="F182">
        <v>48.17116820203616</v>
      </c>
      <c r="G182">
        <f t="shared" si="7"/>
        <v>63.908978345957735</v>
      </c>
      <c r="I182" s="2"/>
      <c r="J182"/>
      <c r="K182" s="1"/>
      <c r="L182"/>
      <c r="M182" s="1"/>
      <c r="N182"/>
    </row>
    <row r="183" spans="2:14" ht="12.75">
      <c r="B183">
        <v>42</v>
      </c>
      <c r="C183">
        <f t="shared" si="8"/>
        <v>85</v>
      </c>
      <c r="D183">
        <f t="shared" si="9"/>
        <v>43.21319796954314</v>
      </c>
      <c r="E183">
        <v>43</v>
      </c>
      <c r="F183">
        <v>48.406901865214486</v>
      </c>
      <c r="G183">
        <f t="shared" si="7"/>
        <v>64.35409032969235</v>
      </c>
      <c r="I183" s="2"/>
      <c r="J183"/>
      <c r="K183" s="1"/>
      <c r="L183"/>
      <c r="M183" s="1"/>
      <c r="N183"/>
    </row>
    <row r="184" spans="2:14" ht="12.75">
      <c r="B184">
        <v>38</v>
      </c>
      <c r="C184">
        <f t="shared" si="8"/>
        <v>86</v>
      </c>
      <c r="D184">
        <f t="shared" si="9"/>
        <v>43.71573604060913</v>
      </c>
      <c r="E184">
        <v>44</v>
      </c>
      <c r="F184">
        <v>48.82737241059952</v>
      </c>
      <c r="G184">
        <f t="shared" si="7"/>
        <v>64.795666551725</v>
      </c>
      <c r="I184" s="2"/>
      <c r="J184"/>
      <c r="K184" s="1"/>
      <c r="L184"/>
      <c r="M184" s="1"/>
      <c r="N184"/>
    </row>
    <row r="185" spans="2:14" ht="12.75">
      <c r="B185">
        <v>45</v>
      </c>
      <c r="C185">
        <f t="shared" si="8"/>
        <v>87</v>
      </c>
      <c r="D185">
        <f t="shared" si="9"/>
        <v>44.21827411167512</v>
      </c>
      <c r="E185">
        <v>44</v>
      </c>
      <c r="F185">
        <v>48.91420317051455</v>
      </c>
      <c r="G185">
        <f t="shared" si="7"/>
        <v>65.23376274252861</v>
      </c>
      <c r="I185" s="2"/>
      <c r="J185"/>
      <c r="K185" s="1"/>
      <c r="L185"/>
      <c r="M185" s="1"/>
      <c r="N185"/>
    </row>
    <row r="186" spans="2:14" ht="12.75">
      <c r="B186">
        <v>73</v>
      </c>
      <c r="C186">
        <f t="shared" si="8"/>
        <v>88</v>
      </c>
      <c r="D186">
        <f t="shared" si="9"/>
        <v>44.72081218274111</v>
      </c>
      <c r="E186">
        <v>45</v>
      </c>
      <c r="F186">
        <v>48.986919650789716</v>
      </c>
      <c r="G186">
        <f t="shared" si="7"/>
        <v>65.66843332524171</v>
      </c>
      <c r="I186" s="2"/>
      <c r="J186"/>
      <c r="K186" s="1"/>
      <c r="L186"/>
      <c r="M186" s="1"/>
      <c r="N186"/>
    </row>
    <row r="187" spans="2:14" ht="12.75">
      <c r="B187">
        <v>15</v>
      </c>
      <c r="C187">
        <f t="shared" si="8"/>
        <v>89</v>
      </c>
      <c r="D187">
        <f t="shared" si="9"/>
        <v>45.223350253807105</v>
      </c>
      <c r="E187">
        <v>47</v>
      </c>
      <c r="F187">
        <v>49.055732710645465</v>
      </c>
      <c r="G187">
        <f t="shared" si="7"/>
        <v>66.09973145624156</v>
      </c>
      <c r="I187" s="2"/>
      <c r="J187"/>
      <c r="K187" s="1"/>
      <c r="L187"/>
      <c r="M187" s="1"/>
      <c r="N187"/>
    </row>
    <row r="188" spans="2:14" ht="12.75">
      <c r="B188">
        <v>68</v>
      </c>
      <c r="C188">
        <f t="shared" si="8"/>
        <v>90</v>
      </c>
      <c r="D188">
        <f t="shared" si="9"/>
        <v>45.7258883248731</v>
      </c>
      <c r="E188">
        <v>47</v>
      </c>
      <c r="F188">
        <v>49.210471409297384</v>
      </c>
      <c r="G188">
        <f t="shared" si="7"/>
        <v>66.52770906415539</v>
      </c>
      <c r="I188" s="2"/>
      <c r="J188"/>
      <c r="K188" s="1"/>
      <c r="L188"/>
      <c r="M188" s="1"/>
      <c r="N188"/>
    </row>
    <row r="189" spans="2:14" ht="12.75">
      <c r="B189">
        <v>55</v>
      </c>
      <c r="C189">
        <f t="shared" si="8"/>
        <v>91</v>
      </c>
      <c r="D189">
        <f t="shared" si="9"/>
        <v>46.22842639593909</v>
      </c>
      <c r="E189">
        <v>47</v>
      </c>
      <c r="F189">
        <v>49.55873076989771</v>
      </c>
      <c r="G189">
        <f t="shared" si="7"/>
        <v>66.95241688738163</v>
      </c>
      <c r="I189" s="2"/>
      <c r="J189"/>
      <c r="K189" s="1"/>
      <c r="L189"/>
      <c r="M189" s="1"/>
      <c r="N189"/>
    </row>
    <row r="190" spans="2:14" ht="12.75">
      <c r="B190">
        <v>21</v>
      </c>
      <c r="C190">
        <f t="shared" si="8"/>
        <v>92</v>
      </c>
      <c r="D190">
        <f t="shared" si="9"/>
        <v>46.73096446700508</v>
      </c>
      <c r="E190">
        <v>47</v>
      </c>
      <c r="F190">
        <v>49.69056298147337</v>
      </c>
      <c r="G190">
        <f t="shared" si="7"/>
        <v>67.3739045101881</v>
      </c>
      <c r="I190" s="2"/>
      <c r="J190"/>
      <c r="K190" s="1"/>
      <c r="L190"/>
      <c r="M190" s="1"/>
      <c r="N190"/>
    </row>
    <row r="191" spans="2:14" ht="12.75">
      <c r="B191">
        <v>87</v>
      </c>
      <c r="C191">
        <f t="shared" si="8"/>
        <v>93</v>
      </c>
      <c r="D191">
        <f t="shared" si="9"/>
        <v>47.23350253807107</v>
      </c>
      <c r="E191">
        <v>47</v>
      </c>
      <c r="F191">
        <v>49.70794872022315</v>
      </c>
      <c r="G191">
        <f t="shared" si="7"/>
        <v>67.79222039745258</v>
      </c>
      <c r="I191" s="2"/>
      <c r="J191"/>
      <c r="K191" s="1"/>
      <c r="L191"/>
      <c r="M191" s="1"/>
      <c r="N191"/>
    </row>
    <row r="192" spans="2:14" ht="12.75">
      <c r="B192">
        <v>72</v>
      </c>
      <c r="C192">
        <f t="shared" si="8"/>
        <v>94</v>
      </c>
      <c r="D192">
        <f t="shared" si="9"/>
        <v>47.73604060913706</v>
      </c>
      <c r="E192">
        <v>47</v>
      </c>
      <c r="F192">
        <v>49.75788213852253</v>
      </c>
      <c r="G192">
        <f t="shared" si="7"/>
        <v>68.2074119281056</v>
      </c>
      <c r="I192" s="2"/>
      <c r="J192"/>
      <c r="K192" s="1"/>
      <c r="L192"/>
      <c r="M192" s="1"/>
      <c r="N192"/>
    </row>
    <row r="193" spans="2:14" ht="12.75">
      <c r="B193">
        <v>22</v>
      </c>
      <c r="C193">
        <f t="shared" si="8"/>
        <v>95</v>
      </c>
      <c r="D193">
        <f t="shared" si="9"/>
        <v>48.238578680203055</v>
      </c>
      <c r="E193">
        <v>49</v>
      </c>
      <c r="F193">
        <v>49.93742592989461</v>
      </c>
      <c r="G193">
        <f t="shared" si="7"/>
        <v>68.61952542733361</v>
      </c>
      <c r="I193" s="2"/>
      <c r="J193"/>
      <c r="K193" s="1"/>
      <c r="L193"/>
      <c r="M193" s="1"/>
      <c r="N193"/>
    </row>
    <row r="194" spans="2:14" ht="12.75">
      <c r="B194">
        <v>1</v>
      </c>
      <c r="C194">
        <f t="shared" si="8"/>
        <v>96</v>
      </c>
      <c r="D194">
        <f t="shared" si="9"/>
        <v>48.74111675126905</v>
      </c>
      <c r="E194">
        <v>49</v>
      </c>
      <c r="F194">
        <v>50.36652084759006</v>
      </c>
      <c r="G194">
        <f t="shared" si="7"/>
        <v>69.02860619759736</v>
      </c>
      <c r="I194" s="2"/>
      <c r="J194"/>
      <c r="K194" s="1"/>
      <c r="L194"/>
      <c r="M194" s="1"/>
      <c r="N194"/>
    </row>
    <row r="195" spans="2:14" ht="12.75">
      <c r="B195">
        <v>28</v>
      </c>
      <c r="C195">
        <f t="shared" si="8"/>
        <v>97</v>
      </c>
      <c r="D195">
        <f t="shared" si="9"/>
        <v>49.24365482233504</v>
      </c>
      <c r="E195">
        <v>49</v>
      </c>
      <c r="F195">
        <v>50.74160217145102</v>
      </c>
      <c r="G195">
        <f t="shared" si="7"/>
        <v>69.43469854851716</v>
      </c>
      <c r="I195" s="2"/>
      <c r="J195"/>
      <c r="K195" s="1"/>
      <c r="L195"/>
      <c r="M195" s="1"/>
      <c r="N195"/>
    </row>
    <row r="196" spans="2:14" ht="12.75">
      <c r="B196">
        <v>73</v>
      </c>
      <c r="C196">
        <f t="shared" si="8"/>
        <v>98</v>
      </c>
      <c r="D196">
        <f t="shared" si="9"/>
        <v>49.74619289340103</v>
      </c>
      <c r="E196">
        <v>50</v>
      </c>
      <c r="F196">
        <v>50.87347057876035</v>
      </c>
      <c r="G196">
        <f t="shared" si="7"/>
        <v>69.8378458256745</v>
      </c>
      <c r="I196" s="2"/>
      <c r="J196"/>
      <c r="K196" s="1"/>
      <c r="L196"/>
      <c r="M196" s="1"/>
      <c r="N196"/>
    </row>
    <row r="197" spans="2:14" ht="12.75">
      <c r="B197">
        <v>2</v>
      </c>
      <c r="C197">
        <f t="shared" si="8"/>
        <v>99</v>
      </c>
      <c r="D197">
        <f t="shared" si="9"/>
        <v>50.24873096446702</v>
      </c>
      <c r="E197">
        <v>50</v>
      </c>
      <c r="F197">
        <v>51.120023579138035</v>
      </c>
      <c r="G197">
        <f t="shared" si="7"/>
        <v>70.23809043837677</v>
      </c>
      <c r="I197" s="2"/>
      <c r="J197"/>
      <c r="K197" s="1"/>
      <c r="L197"/>
      <c r="M197" s="1"/>
      <c r="N197"/>
    </row>
    <row r="198" spans="2:14" ht="12.75">
      <c r="B198">
        <v>78</v>
      </c>
      <c r="C198">
        <f t="shared" si="8"/>
        <v>100</v>
      </c>
      <c r="D198">
        <f t="shared" si="9"/>
        <v>50.751269035533014</v>
      </c>
      <c r="E198">
        <v>50</v>
      </c>
      <c r="F198">
        <v>51.53896435455982</v>
      </c>
      <c r="G198">
        <f t="shared" si="7"/>
        <v>70.63547388642952</v>
      </c>
      <c r="I198" s="2"/>
      <c r="J198"/>
      <c r="K198" s="1"/>
      <c r="L198"/>
      <c r="M198" s="1"/>
      <c r="N198"/>
    </row>
    <row r="199" spans="2:14" ht="12.75">
      <c r="B199">
        <v>49</v>
      </c>
      <c r="C199">
        <f t="shared" si="8"/>
        <v>101</v>
      </c>
      <c r="D199">
        <f t="shared" si="9"/>
        <v>51.253807106599005</v>
      </c>
      <c r="E199">
        <v>50</v>
      </c>
      <c r="F199">
        <v>51.591458003879175</v>
      </c>
      <c r="G199">
        <f t="shared" si="7"/>
        <v>71.03003678595876</v>
      </c>
      <c r="I199" s="2"/>
      <c r="J199"/>
      <c r="K199" s="1"/>
      <c r="L199"/>
      <c r="M199" s="1"/>
      <c r="N199"/>
    </row>
    <row r="200" spans="2:14" ht="12.75">
      <c r="B200">
        <v>77</v>
      </c>
      <c r="C200">
        <f t="shared" si="8"/>
        <v>102</v>
      </c>
      <c r="D200">
        <f t="shared" si="9"/>
        <v>51.756345177665</v>
      </c>
      <c r="E200">
        <v>50</v>
      </c>
      <c r="F200">
        <v>51.6391323531159</v>
      </c>
      <c r="G200">
        <f t="shared" si="7"/>
        <v>71.42181889432308</v>
      </c>
      <c r="I200" s="2"/>
      <c r="J200"/>
      <c r="K200" s="1"/>
      <c r="L200"/>
      <c r="M200" s="1"/>
      <c r="N200"/>
    </row>
    <row r="201" spans="2:14" ht="12.75">
      <c r="B201">
        <v>67</v>
      </c>
      <c r="C201">
        <f t="shared" si="8"/>
        <v>103</v>
      </c>
      <c r="D201">
        <f t="shared" si="9"/>
        <v>52.25888324873099</v>
      </c>
      <c r="E201">
        <v>50</v>
      </c>
      <c r="F201">
        <v>51.79943348490825</v>
      </c>
      <c r="G201">
        <f t="shared" si="7"/>
        <v>71.81085913415419</v>
      </c>
      <c r="I201" s="2"/>
      <c r="J201"/>
      <c r="K201" s="1"/>
      <c r="L201"/>
      <c r="M201" s="1"/>
      <c r="N201"/>
    </row>
    <row r="202" spans="2:14" ht="12.75">
      <c r="B202">
        <v>59</v>
      </c>
      <c r="C202">
        <f t="shared" si="8"/>
        <v>104</v>
      </c>
      <c r="D202">
        <f t="shared" si="9"/>
        <v>52.76142131979698</v>
      </c>
      <c r="E202">
        <v>50</v>
      </c>
      <c r="F202">
        <v>51.93941648236032</v>
      </c>
      <c r="G202">
        <f t="shared" si="7"/>
        <v>72.19719561656194</v>
      </c>
      <c r="I202" s="2"/>
      <c r="J202"/>
      <c r="K202" s="1"/>
      <c r="L202"/>
      <c r="M202" s="1"/>
      <c r="N202"/>
    </row>
    <row r="203" spans="2:14" ht="12.75">
      <c r="B203">
        <v>21</v>
      </c>
      <c r="C203">
        <f t="shared" si="8"/>
        <v>105</v>
      </c>
      <c r="D203">
        <f t="shared" si="9"/>
        <v>53.26395939086297</v>
      </c>
      <c r="E203">
        <v>52</v>
      </c>
      <c r="F203">
        <v>52.08229340320697</v>
      </c>
      <c r="G203">
        <f t="shared" si="7"/>
        <v>72.58086566353863</v>
      </c>
      <c r="I203" s="2"/>
      <c r="J203"/>
      <c r="K203" s="1"/>
      <c r="L203"/>
      <c r="M203" s="1"/>
      <c r="N203"/>
    </row>
    <row r="204" spans="2:14" ht="12.75">
      <c r="B204">
        <v>72</v>
      </c>
      <c r="C204">
        <f t="shared" si="8"/>
        <v>106</v>
      </c>
      <c r="D204">
        <f t="shared" si="9"/>
        <v>53.766497461928964</v>
      </c>
      <c r="E204">
        <v>53</v>
      </c>
      <c r="F204">
        <v>52.27683288304875</v>
      </c>
      <c r="G204">
        <f t="shared" si="7"/>
        <v>72.96190582959537</v>
      </c>
      <c r="I204" s="2"/>
      <c r="J204"/>
      <c r="K204" s="1"/>
      <c r="L204"/>
      <c r="M204" s="1"/>
      <c r="N204"/>
    </row>
    <row r="205" spans="2:14" ht="12.75">
      <c r="B205">
        <v>50</v>
      </c>
      <c r="C205">
        <f t="shared" si="8"/>
        <v>107</v>
      </c>
      <c r="D205">
        <f t="shared" si="9"/>
        <v>54.269035532994955</v>
      </c>
      <c r="E205">
        <v>55</v>
      </c>
      <c r="F205">
        <v>52.57105230410687</v>
      </c>
      <c r="G205">
        <f t="shared" si="7"/>
        <v>73.34035192266205</v>
      </c>
      <c r="I205" s="2"/>
      <c r="J205"/>
      <c r="K205" s="1"/>
      <c r="L205"/>
      <c r="M205" s="1"/>
      <c r="N205"/>
    </row>
    <row r="206" spans="2:14" ht="12.75">
      <c r="B206">
        <v>50</v>
      </c>
      <c r="C206">
        <f t="shared" si="8"/>
        <v>108</v>
      </c>
      <c r="D206">
        <f t="shared" si="9"/>
        <v>54.77157360406095</v>
      </c>
      <c r="E206">
        <v>55</v>
      </c>
      <c r="F206">
        <v>52.727030940835604</v>
      </c>
      <c r="G206">
        <f t="shared" si="7"/>
        <v>73.71623902428061</v>
      </c>
      <c r="I206" s="2"/>
      <c r="J206"/>
      <c r="K206" s="1"/>
      <c r="L206"/>
      <c r="M206" s="1"/>
      <c r="N206"/>
    </row>
    <row r="207" spans="2:14" ht="12.75">
      <c r="B207">
        <v>34</v>
      </c>
      <c r="C207">
        <f t="shared" si="8"/>
        <v>109</v>
      </c>
      <c r="D207">
        <f t="shared" si="9"/>
        <v>55.27411167512694</v>
      </c>
      <c r="E207">
        <v>55</v>
      </c>
      <c r="F207">
        <v>52.82911920769169</v>
      </c>
      <c r="G207">
        <f t="shared" si="7"/>
        <v>74.08960150912007</v>
      </c>
      <c r="I207" s="2"/>
      <c r="J207"/>
      <c r="K207" s="1"/>
      <c r="L207"/>
      <c r="M207" s="1"/>
      <c r="N207"/>
    </row>
    <row r="208" spans="2:14" ht="12.75">
      <c r="B208">
        <v>24</v>
      </c>
      <c r="C208">
        <f t="shared" si="8"/>
        <v>110</v>
      </c>
      <c r="D208">
        <f t="shared" si="9"/>
        <v>55.77664974619293</v>
      </c>
      <c r="E208">
        <v>55</v>
      </c>
      <c r="F208">
        <v>53.12786535124294</v>
      </c>
      <c r="G208">
        <f t="shared" si="7"/>
        <v>74.46047306384088</v>
      </c>
      <c r="I208" s="2"/>
      <c r="J208"/>
      <c r="K208" s="1"/>
      <c r="L208"/>
      <c r="M208" s="1"/>
      <c r="N208"/>
    </row>
    <row r="209" spans="2:14" ht="12.75">
      <c r="B209">
        <v>37</v>
      </c>
      <c r="C209">
        <f t="shared" si="8"/>
        <v>111</v>
      </c>
      <c r="D209">
        <f t="shared" si="9"/>
        <v>56.27918781725892</v>
      </c>
      <c r="E209">
        <v>55</v>
      </c>
      <c r="F209">
        <v>53.429214806105236</v>
      </c>
      <c r="G209">
        <f t="shared" si="7"/>
        <v>74.82888670533373</v>
      </c>
      <c r="I209" s="2"/>
      <c r="J209"/>
      <c r="K209" s="1"/>
      <c r="L209"/>
      <c r="M209" s="1"/>
      <c r="N209"/>
    </row>
    <row r="210" spans="2:14" ht="12.75">
      <c r="B210">
        <v>76</v>
      </c>
      <c r="C210">
        <f t="shared" si="8"/>
        <v>112</v>
      </c>
      <c r="D210">
        <f t="shared" si="9"/>
        <v>56.781725888324914</v>
      </c>
      <c r="E210">
        <v>56</v>
      </c>
      <c r="F210">
        <v>53.57366581854056</v>
      </c>
      <c r="G210">
        <f t="shared" si="7"/>
        <v>75.1948747983583</v>
      </c>
      <c r="I210" s="2"/>
      <c r="J210"/>
      <c r="K210" s="1"/>
      <c r="L210"/>
      <c r="M210" s="1"/>
      <c r="N210"/>
    </row>
    <row r="211" spans="2:14" ht="12.75">
      <c r="B211">
        <v>1</v>
      </c>
      <c r="C211">
        <f t="shared" si="8"/>
        <v>113</v>
      </c>
      <c r="D211">
        <f t="shared" si="9"/>
        <v>57.284263959390906</v>
      </c>
      <c r="E211">
        <v>56</v>
      </c>
      <c r="F211">
        <v>53.639260248569016</v>
      </c>
      <c r="G211">
        <f t="shared" si="7"/>
        <v>75.55846907260506</v>
      </c>
      <c r="I211" s="2"/>
      <c r="J211"/>
      <c r="K211" s="1"/>
      <c r="L211"/>
      <c r="M211" s="1"/>
      <c r="N211"/>
    </row>
    <row r="212" spans="2:14" ht="12.75">
      <c r="B212">
        <v>88</v>
      </c>
      <c r="C212">
        <f t="shared" si="8"/>
        <v>114</v>
      </c>
      <c r="D212">
        <f t="shared" si="9"/>
        <v>57.7868020304569</v>
      </c>
      <c r="E212">
        <v>56</v>
      </c>
      <c r="F212">
        <v>53.68052485222882</v>
      </c>
      <c r="G212">
        <f t="shared" si="7"/>
        <v>75.9197006392025</v>
      </c>
      <c r="I212" s="2"/>
      <c r="J212"/>
      <c r="K212" s="1"/>
      <c r="L212"/>
      <c r="M212" s="1"/>
      <c r="N212"/>
    </row>
    <row r="213" spans="2:14" ht="12.75">
      <c r="B213">
        <v>36</v>
      </c>
      <c r="C213">
        <f t="shared" si="8"/>
        <v>115</v>
      </c>
      <c r="D213">
        <f t="shared" si="9"/>
        <v>58.28934010152289</v>
      </c>
      <c r="E213">
        <v>56</v>
      </c>
      <c r="F213">
        <v>53.70987906339796</v>
      </c>
      <c r="G213">
        <f t="shared" si="7"/>
        <v>76.27860000669185</v>
      </c>
      <c r="I213" s="2"/>
      <c r="J213"/>
      <c r="K213" s="1"/>
      <c r="L213"/>
      <c r="M213" s="1"/>
      <c r="N213"/>
    </row>
    <row r="214" spans="2:14" ht="12.75">
      <c r="B214">
        <v>77</v>
      </c>
      <c r="C214">
        <f t="shared" si="8"/>
        <v>116</v>
      </c>
      <c r="D214">
        <f t="shared" si="9"/>
        <v>58.79187817258888</v>
      </c>
      <c r="E214">
        <v>59</v>
      </c>
      <c r="F214">
        <v>54.225766919923736</v>
      </c>
      <c r="G214">
        <f t="shared" si="7"/>
        <v>76.63519709648904</v>
      </c>
      <c r="I214" s="2"/>
      <c r="J214"/>
      <c r="K214" s="1"/>
      <c r="L214"/>
      <c r="M214" s="1"/>
      <c r="N214"/>
    </row>
    <row r="215" spans="2:14" ht="12.75">
      <c r="B215">
        <v>94</v>
      </c>
      <c r="C215">
        <f t="shared" si="8"/>
        <v>117</v>
      </c>
      <c r="D215">
        <f t="shared" si="9"/>
        <v>59.29441624365487</v>
      </c>
      <c r="E215">
        <v>59</v>
      </c>
      <c r="F215">
        <v>54.36492729678207</v>
      </c>
      <c r="G215">
        <f t="shared" si="7"/>
        <v>76.98952125785418</v>
      </c>
      <c r="I215" s="2"/>
      <c r="J215"/>
      <c r="K215" s="1"/>
      <c r="L215"/>
      <c r="M215" s="1"/>
      <c r="N215"/>
    </row>
    <row r="216" spans="2:14" ht="12.75">
      <c r="B216">
        <v>68</v>
      </c>
      <c r="C216">
        <f t="shared" si="8"/>
        <v>118</v>
      </c>
      <c r="D216">
        <f t="shared" si="9"/>
        <v>59.796954314720864</v>
      </c>
      <c r="E216">
        <v>60</v>
      </c>
      <c r="F216">
        <v>54.54351654654393</v>
      </c>
      <c r="G216">
        <f t="shared" si="7"/>
        <v>77.34160128238682</v>
      </c>
      <c r="I216" s="2"/>
      <c r="J216"/>
      <c r="K216" s="1"/>
      <c r="L216"/>
      <c r="M216" s="1"/>
      <c r="N216"/>
    </row>
    <row r="217" spans="2:14" ht="12.75">
      <c r="B217">
        <v>17</v>
      </c>
      <c r="C217">
        <f t="shared" si="8"/>
        <v>119</v>
      </c>
      <c r="D217">
        <f t="shared" si="9"/>
        <v>60.299492385786856</v>
      </c>
      <c r="E217">
        <v>61</v>
      </c>
      <c r="F217">
        <v>54.54721203258009</v>
      </c>
      <c r="G217">
        <f t="shared" si="7"/>
        <v>77.69146541806509</v>
      </c>
      <c r="I217" s="2"/>
      <c r="J217"/>
      <c r="K217" s="1"/>
      <c r="L217"/>
      <c r="M217" s="1"/>
      <c r="N217"/>
    </row>
    <row r="218" spans="2:14" ht="12.75">
      <c r="B218">
        <v>59</v>
      </c>
      <c r="C218">
        <f t="shared" si="8"/>
        <v>120</v>
      </c>
      <c r="D218">
        <f t="shared" si="9"/>
        <v>60.80203045685285</v>
      </c>
      <c r="E218">
        <v>63</v>
      </c>
      <c r="F218">
        <v>54.63064367564266</v>
      </c>
      <c r="G218">
        <f t="shared" si="7"/>
        <v>78.03914138284588</v>
      </c>
      <c r="I218" s="2"/>
      <c r="J218"/>
      <c r="K218" s="1"/>
      <c r="L218"/>
      <c r="M218" s="1"/>
      <c r="N218"/>
    </row>
    <row r="219" spans="2:14" ht="12.75">
      <c r="B219">
        <v>39</v>
      </c>
      <c r="C219">
        <f t="shared" si="8"/>
        <v>121</v>
      </c>
      <c r="D219">
        <f t="shared" si="9"/>
        <v>61.30456852791884</v>
      </c>
      <c r="E219">
        <v>63</v>
      </c>
      <c r="F219">
        <v>54.73436364879023</v>
      </c>
      <c r="G219">
        <f t="shared" si="7"/>
        <v>78.38465637784216</v>
      </c>
      <c r="I219" s="2"/>
      <c r="J219"/>
      <c r="K219" s="1"/>
      <c r="L219"/>
      <c r="M219" s="1"/>
      <c r="N219"/>
    </row>
    <row r="220" spans="2:14" ht="12.75">
      <c r="B220">
        <v>76</v>
      </c>
      <c r="C220">
        <f t="shared" si="8"/>
        <v>122</v>
      </c>
      <c r="D220">
        <f t="shared" si="9"/>
        <v>61.80710659898483</v>
      </c>
      <c r="E220">
        <v>63</v>
      </c>
      <c r="F220">
        <v>54.97264227326041</v>
      </c>
      <c r="G220">
        <f t="shared" si="7"/>
        <v>78.72803710009366</v>
      </c>
      <c r="I220" s="2"/>
      <c r="J220"/>
      <c r="K220" s="1"/>
      <c r="L220"/>
      <c r="M220" s="1"/>
      <c r="N220"/>
    </row>
    <row r="221" spans="2:14" ht="12.75">
      <c r="B221">
        <v>50</v>
      </c>
      <c r="C221">
        <f t="shared" si="8"/>
        <v>123</v>
      </c>
      <c r="D221">
        <f t="shared" si="9"/>
        <v>62.30964467005082</v>
      </c>
      <c r="E221">
        <v>64</v>
      </c>
      <c r="F221">
        <v>54.97595995781443</v>
      </c>
      <c r="G221">
        <f t="shared" si="7"/>
        <v>79.06930975494504</v>
      </c>
      <c r="I221" s="2"/>
      <c r="J221"/>
      <c r="K221" s="1"/>
      <c r="L221"/>
      <c r="M221" s="1"/>
      <c r="N221"/>
    </row>
    <row r="222" spans="2:14" ht="12.75">
      <c r="B222">
        <v>13</v>
      </c>
      <c r="C222">
        <f t="shared" si="8"/>
        <v>124</v>
      </c>
      <c r="D222">
        <f t="shared" si="9"/>
        <v>62.812182741116814</v>
      </c>
      <c r="E222">
        <v>64</v>
      </c>
      <c r="F222">
        <v>55.3685185732177</v>
      </c>
      <c r="G222">
        <f t="shared" si="7"/>
        <v>79.408500068047</v>
      </c>
      <c r="I222" s="2"/>
      <c r="J222"/>
      <c r="K222" s="1"/>
      <c r="L222"/>
      <c r="M222" s="1"/>
      <c r="N222"/>
    </row>
    <row r="223" spans="2:14" ht="12.75">
      <c r="B223">
        <v>77</v>
      </c>
      <c r="C223">
        <f t="shared" si="8"/>
        <v>125</v>
      </c>
      <c r="D223">
        <f t="shared" si="9"/>
        <v>63.314720812182806</v>
      </c>
      <c r="E223">
        <v>65</v>
      </c>
      <c r="F223">
        <v>55.37400682503663</v>
      </c>
      <c r="G223">
        <f t="shared" si="7"/>
        <v>79.74563329699293</v>
      </c>
      <c r="I223" s="2"/>
      <c r="J223"/>
      <c r="K223" s="1"/>
      <c r="L223"/>
      <c r="M223" s="1"/>
      <c r="N223"/>
    </row>
    <row r="224" spans="2:14" ht="12.75">
      <c r="B224">
        <v>63</v>
      </c>
      <c r="C224">
        <f t="shared" si="8"/>
        <v>126</v>
      </c>
      <c r="D224">
        <f t="shared" si="9"/>
        <v>63.8172588832488</v>
      </c>
      <c r="E224">
        <v>66</v>
      </c>
      <c r="F224">
        <v>55.48956537333427</v>
      </c>
      <c r="G224">
        <f t="shared" si="7"/>
        <v>80.08073424260523</v>
      </c>
      <c r="I224" s="2"/>
      <c r="J224"/>
      <c r="K224" s="1"/>
      <c r="L224"/>
      <c r="M224" s="1"/>
      <c r="N224"/>
    </row>
    <row r="225" spans="2:14" ht="12.75">
      <c r="B225">
        <v>17</v>
      </c>
      <c r="C225">
        <f t="shared" si="8"/>
        <v>127</v>
      </c>
      <c r="D225">
        <f t="shared" si="9"/>
        <v>64.31979695431478</v>
      </c>
      <c r="E225">
        <v>66</v>
      </c>
      <c r="F225">
        <v>55.5073696713486</v>
      </c>
      <c r="G225">
        <f t="shared" si="7"/>
        <v>80.41382725988313</v>
      </c>
      <c r="I225" s="2"/>
      <c r="J225"/>
      <c r="K225" s="1"/>
      <c r="L225"/>
      <c r="M225" s="1"/>
      <c r="N225"/>
    </row>
    <row r="226" spans="2:14" ht="12.75">
      <c r="B226">
        <v>52</v>
      </c>
      <c r="C226">
        <f t="shared" si="8"/>
        <v>128</v>
      </c>
      <c r="D226">
        <f t="shared" si="9"/>
        <v>64.82233502538077</v>
      </c>
      <c r="E226">
        <v>66</v>
      </c>
      <c r="F226">
        <v>55.65967762303841</v>
      </c>
      <c r="G226">
        <f t="shared" si="7"/>
        <v>80.74493626862483</v>
      </c>
      <c r="I226" s="2"/>
      <c r="J226"/>
      <c r="K226" s="1"/>
      <c r="L226"/>
      <c r="M226" s="1"/>
      <c r="N226"/>
    </row>
    <row r="227" spans="2:14" ht="12.75">
      <c r="B227">
        <v>27</v>
      </c>
      <c r="C227">
        <f t="shared" si="8"/>
        <v>129</v>
      </c>
      <c r="D227">
        <f t="shared" si="9"/>
        <v>65.32487309644675</v>
      </c>
      <c r="E227">
        <v>67</v>
      </c>
      <c r="F227">
        <v>55.77674543657854</v>
      </c>
      <c r="G227">
        <f t="shared" si="7"/>
        <v>81.07408476373493</v>
      </c>
      <c r="I227" s="2"/>
      <c r="J227"/>
      <c r="K227" s="1"/>
      <c r="L227"/>
      <c r="M227" s="1"/>
      <c r="N227"/>
    </row>
    <row r="228" spans="2:14" ht="12.75">
      <c r="B228">
        <v>33</v>
      </c>
      <c r="C228">
        <f t="shared" si="8"/>
        <v>130</v>
      </c>
      <c r="D228">
        <f t="shared" si="9"/>
        <v>65.82741116751274</v>
      </c>
      <c r="E228">
        <v>67</v>
      </c>
      <c r="F228">
        <v>56.02333384260888</v>
      </c>
      <c r="G228">
        <f aca="true" t="shared" si="10" ref="G228:G291">128*LOG(1+(100/198)*D228/10)</f>
        <v>81.40129582522847</v>
      </c>
      <c r="I228" s="2"/>
      <c r="J228"/>
      <c r="K228" s="1"/>
      <c r="L228"/>
      <c r="M228" s="1"/>
      <c r="N228"/>
    </row>
    <row r="229" spans="2:14" ht="12.75">
      <c r="B229">
        <v>27</v>
      </c>
      <c r="C229">
        <f aca="true" t="shared" si="11" ref="C229:C292">C228+1</f>
        <v>131</v>
      </c>
      <c r="D229">
        <f aca="true" t="shared" si="12" ref="D229:D292">D228+99/197</f>
        <v>66.32994923857872</v>
      </c>
      <c r="E229">
        <v>67</v>
      </c>
      <c r="F229">
        <v>56.75312981859908</v>
      </c>
      <c r="G229">
        <f t="shared" si="10"/>
        <v>81.72659212794242</v>
      </c>
      <c r="I229" s="2"/>
      <c r="J229"/>
      <c r="K229" s="1"/>
      <c r="L229"/>
      <c r="M229" s="1"/>
      <c r="N229"/>
    </row>
    <row r="230" spans="2:14" ht="12.75">
      <c r="B230">
        <v>63</v>
      </c>
      <c r="C230">
        <f t="shared" si="11"/>
        <v>132</v>
      </c>
      <c r="D230">
        <f t="shared" si="12"/>
        <v>66.8324873096447</v>
      </c>
      <c r="E230">
        <v>68</v>
      </c>
      <c r="F230">
        <v>56.76154472260742</v>
      </c>
      <c r="G230">
        <f t="shared" si="10"/>
        <v>82.04999595096461</v>
      </c>
      <c r="I230" s="2"/>
      <c r="J230"/>
      <c r="K230" s="1"/>
      <c r="L230"/>
      <c r="M230" s="1"/>
      <c r="N230"/>
    </row>
    <row r="231" spans="2:14" ht="12.75">
      <c r="B231">
        <v>37</v>
      </c>
      <c r="C231">
        <f t="shared" si="11"/>
        <v>133</v>
      </c>
      <c r="D231">
        <f t="shared" si="12"/>
        <v>67.33502538071069</v>
      </c>
      <c r="E231">
        <v>68</v>
      </c>
      <c r="F231">
        <v>56.85205888360004</v>
      </c>
      <c r="G231">
        <f t="shared" si="10"/>
        <v>82.3715291867899</v>
      </c>
      <c r="I231" s="2"/>
      <c r="J231"/>
      <c r="K231" s="1"/>
      <c r="L231"/>
      <c r="M231" s="1"/>
      <c r="N231"/>
    </row>
    <row r="232" spans="2:14" ht="12.75">
      <c r="B232">
        <v>42</v>
      </c>
      <c r="C232">
        <f t="shared" si="11"/>
        <v>134</v>
      </c>
      <c r="D232">
        <f t="shared" si="12"/>
        <v>67.83756345177667</v>
      </c>
      <c r="E232">
        <v>68</v>
      </c>
      <c r="F232">
        <v>56.913438310289955</v>
      </c>
      <c r="G232">
        <f t="shared" si="10"/>
        <v>82.69121335021315</v>
      </c>
      <c r="I232" s="2"/>
      <c r="J232"/>
      <c r="K232" s="1"/>
      <c r="L232"/>
      <c r="M232" s="1"/>
      <c r="N232"/>
    </row>
    <row r="233" spans="2:14" ht="12.75">
      <c r="B233">
        <v>79</v>
      </c>
      <c r="C233">
        <f t="shared" si="11"/>
        <v>135</v>
      </c>
      <c r="D233">
        <f t="shared" si="12"/>
        <v>68.34010152284266</v>
      </c>
      <c r="E233">
        <v>69</v>
      </c>
      <c r="F233">
        <v>57.17177589382172</v>
      </c>
      <c r="G233">
        <f t="shared" si="10"/>
        <v>83.0090695869679</v>
      </c>
      <c r="I233" s="2"/>
      <c r="J233"/>
      <c r="K233" s="1"/>
      <c r="L233"/>
      <c r="M233" s="1"/>
      <c r="N233"/>
    </row>
    <row r="234" spans="1:14" ht="12.75">
      <c r="A234">
        <v>2006</v>
      </c>
      <c r="B234">
        <v>65</v>
      </c>
      <c r="C234">
        <f t="shared" si="11"/>
        <v>136</v>
      </c>
      <c r="D234">
        <f t="shared" si="12"/>
        <v>68.84263959390864</v>
      </c>
      <c r="E234">
        <v>71</v>
      </c>
      <c r="F234">
        <v>57.17705093561385</v>
      </c>
      <c r="G234">
        <f t="shared" si="10"/>
        <v>83.32511868211951</v>
      </c>
      <c r="I234" s="2"/>
      <c r="J234"/>
      <c r="K234" s="1"/>
      <c r="L234"/>
      <c r="M234" s="1"/>
      <c r="N234"/>
    </row>
    <row r="235" spans="2:14" ht="12.75">
      <c r="B235">
        <v>61</v>
      </c>
      <c r="C235">
        <f t="shared" si="11"/>
        <v>137</v>
      </c>
      <c r="D235">
        <f t="shared" si="12"/>
        <v>69.34517766497463</v>
      </c>
      <c r="E235">
        <v>72</v>
      </c>
      <c r="F235">
        <v>57.27066760046</v>
      </c>
      <c r="G235">
        <f t="shared" si="10"/>
        <v>83.63938106822108</v>
      </c>
      <c r="I235" s="2"/>
      <c r="J235"/>
      <c r="K235" s="1"/>
      <c r="L235"/>
      <c r="M235" s="1"/>
      <c r="N235"/>
    </row>
    <row r="236" spans="2:14" ht="12.75">
      <c r="B236">
        <v>72</v>
      </c>
      <c r="C236">
        <f t="shared" si="11"/>
        <v>138</v>
      </c>
      <c r="D236">
        <f t="shared" si="12"/>
        <v>69.84771573604061</v>
      </c>
      <c r="E236">
        <v>72</v>
      </c>
      <c r="F236">
        <v>57.48122748592874</v>
      </c>
      <c r="G236">
        <f t="shared" si="10"/>
        <v>83.95187683324002</v>
      </c>
      <c r="I236" s="2"/>
      <c r="J236"/>
      <c r="K236" s="1"/>
      <c r="L236"/>
      <c r="M236" s="1"/>
      <c r="N236"/>
    </row>
    <row r="237" spans="2:14" ht="12.75">
      <c r="B237">
        <v>83</v>
      </c>
      <c r="C237">
        <f t="shared" si="11"/>
        <v>139</v>
      </c>
      <c r="D237">
        <f t="shared" si="12"/>
        <v>70.3502538071066</v>
      </c>
      <c r="E237">
        <v>72</v>
      </c>
      <c r="F237">
        <v>57.509614124374544</v>
      </c>
      <c r="G237">
        <f t="shared" si="10"/>
        <v>84.2626257282631</v>
      </c>
      <c r="I237" s="2"/>
      <c r="J237"/>
      <c r="K237" s="1"/>
      <c r="L237"/>
      <c r="M237" s="1"/>
      <c r="N237"/>
    </row>
    <row r="238" spans="2:14" ht="12.75">
      <c r="B238">
        <v>50</v>
      </c>
      <c r="C238">
        <f t="shared" si="11"/>
        <v>140</v>
      </c>
      <c r="D238">
        <f t="shared" si="12"/>
        <v>70.85279187817258</v>
      </c>
      <c r="E238">
        <v>72</v>
      </c>
      <c r="F238">
        <v>57.51420935552485</v>
      </c>
      <c r="G238">
        <f t="shared" si="10"/>
        <v>84.57164717498746</v>
      </c>
      <c r="I238" s="2"/>
      <c r="J238"/>
      <c r="K238" s="1"/>
      <c r="L238"/>
      <c r="M238" s="1"/>
      <c r="N238"/>
    </row>
    <row r="239" spans="2:14" ht="12.75">
      <c r="B239">
        <v>47</v>
      </c>
      <c r="C239">
        <f t="shared" si="11"/>
        <v>141</v>
      </c>
      <c r="D239">
        <f t="shared" si="12"/>
        <v>71.35532994923857</v>
      </c>
      <c r="E239">
        <v>72</v>
      </c>
      <c r="F239">
        <v>57.967252318682384</v>
      </c>
      <c r="G239">
        <f t="shared" si="10"/>
        <v>84.8789602730044</v>
      </c>
      <c r="I239" s="2"/>
      <c r="J239"/>
      <c r="K239" s="1"/>
      <c r="L239"/>
      <c r="M239" s="1"/>
      <c r="N239"/>
    </row>
    <row r="240" spans="2:14" ht="12.75">
      <c r="B240">
        <v>33</v>
      </c>
      <c r="C240">
        <f t="shared" si="11"/>
        <v>142</v>
      </c>
      <c r="D240">
        <f t="shared" si="12"/>
        <v>71.85786802030455</v>
      </c>
      <c r="E240">
        <v>72</v>
      </c>
      <c r="F240">
        <v>58.07069758201841</v>
      </c>
      <c r="G240">
        <f t="shared" si="10"/>
        <v>85.18458380688304</v>
      </c>
      <c r="I240" s="2"/>
      <c r="J240"/>
      <c r="K240" s="1"/>
      <c r="L240"/>
      <c r="M240" s="1"/>
      <c r="N240"/>
    </row>
    <row r="241" spans="2:14" ht="12.75">
      <c r="B241">
        <v>56</v>
      </c>
      <c r="C241">
        <f t="shared" si="11"/>
        <v>143</v>
      </c>
      <c r="D241">
        <f t="shared" si="12"/>
        <v>72.36040609137054</v>
      </c>
      <c r="E241">
        <v>72</v>
      </c>
      <c r="F241">
        <v>58.38719542902976</v>
      </c>
      <c r="G241">
        <f t="shared" si="10"/>
        <v>85.48853625306022</v>
      </c>
      <c r="I241" s="2"/>
      <c r="J241"/>
      <c r="K241" s="1"/>
      <c r="L241"/>
      <c r="M241" s="1"/>
      <c r="N241"/>
    </row>
    <row r="242" spans="2:14" ht="12.75">
      <c r="B242">
        <v>50</v>
      </c>
      <c r="C242">
        <f t="shared" si="11"/>
        <v>144</v>
      </c>
      <c r="D242">
        <f t="shared" si="12"/>
        <v>72.86294416243652</v>
      </c>
      <c r="E242">
        <v>73</v>
      </c>
      <c r="F242">
        <v>58.39030954019395</v>
      </c>
      <c r="G242">
        <f t="shared" si="10"/>
        <v>85.7908357865432</v>
      </c>
      <c r="I242" s="2"/>
      <c r="J242"/>
      <c r="K242" s="1"/>
      <c r="L242"/>
      <c r="M242" s="1"/>
      <c r="N242"/>
    </row>
    <row r="243" spans="2:14" ht="12.75">
      <c r="B243">
        <v>72</v>
      </c>
      <c r="C243">
        <f t="shared" si="11"/>
        <v>145</v>
      </c>
      <c r="D243">
        <f t="shared" si="12"/>
        <v>73.3654822335025</v>
      </c>
      <c r="E243">
        <v>73</v>
      </c>
      <c r="F243">
        <v>58.417063765230395</v>
      </c>
      <c r="G243">
        <f t="shared" si="10"/>
        <v>86.09150028743097</v>
      </c>
      <c r="I243" s="2"/>
      <c r="J243"/>
      <c r="K243" s="1"/>
      <c r="L243"/>
      <c r="M243" s="1"/>
      <c r="N243"/>
    </row>
    <row r="244" spans="2:14" ht="12.75">
      <c r="B244">
        <v>1</v>
      </c>
      <c r="C244">
        <f t="shared" si="11"/>
        <v>146</v>
      </c>
      <c r="D244">
        <f t="shared" si="12"/>
        <v>73.86802030456849</v>
      </c>
      <c r="E244">
        <v>73</v>
      </c>
      <c r="F244">
        <v>58.65520408401545</v>
      </c>
      <c r="G244">
        <f t="shared" si="10"/>
        <v>86.39054734726025</v>
      </c>
      <c r="I244" s="2"/>
      <c r="J244"/>
      <c r="K244" s="1"/>
      <c r="L244"/>
      <c r="M244" s="1"/>
      <c r="N244"/>
    </row>
    <row r="245" spans="2:14" ht="12.75">
      <c r="B245">
        <v>21</v>
      </c>
      <c r="C245">
        <f t="shared" si="11"/>
        <v>147</v>
      </c>
      <c r="D245">
        <f t="shared" si="12"/>
        <v>74.37055837563447</v>
      </c>
      <c r="E245">
        <v>73</v>
      </c>
      <c r="F245">
        <v>58.84290014970563</v>
      </c>
      <c r="G245">
        <f t="shared" si="10"/>
        <v>86.68799427518154</v>
      </c>
      <c r="I245" s="2"/>
      <c r="J245"/>
      <c r="K245" s="1"/>
      <c r="L245"/>
      <c r="M245" s="1"/>
      <c r="N245"/>
    </row>
    <row r="246" spans="2:14" ht="12.75">
      <c r="B246">
        <v>36</v>
      </c>
      <c r="C246">
        <f t="shared" si="11"/>
        <v>148</v>
      </c>
      <c r="D246">
        <f t="shared" si="12"/>
        <v>74.87309644670046</v>
      </c>
      <c r="E246">
        <v>73</v>
      </c>
      <c r="F246">
        <v>58.94204893347167</v>
      </c>
      <c r="G246">
        <f t="shared" si="10"/>
        <v>86.98385810397104</v>
      </c>
      <c r="I246" s="2"/>
      <c r="J246"/>
      <c r="K246" s="1"/>
      <c r="L246"/>
      <c r="M246" s="1"/>
      <c r="N246"/>
    </row>
    <row r="247" spans="2:14" ht="12.75">
      <c r="B247">
        <v>99</v>
      </c>
      <c r="C247">
        <f t="shared" si="11"/>
        <v>149</v>
      </c>
      <c r="D247">
        <f t="shared" si="12"/>
        <v>75.37563451776644</v>
      </c>
      <c r="E247">
        <v>73</v>
      </c>
      <c r="F247">
        <v>58.970766239507725</v>
      </c>
      <c r="G247">
        <f t="shared" si="10"/>
        <v>87.27815559588333</v>
      </c>
      <c r="I247" s="2"/>
      <c r="J247"/>
      <c r="K247" s="1"/>
      <c r="L247"/>
      <c r="M247" s="1"/>
      <c r="N247"/>
    </row>
    <row r="248" spans="2:14" ht="12.75">
      <c r="B248">
        <v>37</v>
      </c>
      <c r="C248">
        <f t="shared" si="11"/>
        <v>150</v>
      </c>
      <c r="D248">
        <f t="shared" si="12"/>
        <v>75.87817258883243</v>
      </c>
      <c r="E248">
        <v>73</v>
      </c>
      <c r="F248">
        <v>59.11488779286866</v>
      </c>
      <c r="G248">
        <f t="shared" si="10"/>
        <v>87.57090324834984</v>
      </c>
      <c r="I248" s="2"/>
      <c r="J248"/>
      <c r="K248" s="1"/>
      <c r="L248"/>
      <c r="M248" s="1"/>
      <c r="N248"/>
    </row>
    <row r="249" spans="2:14" ht="12.75">
      <c r="B249">
        <v>43</v>
      </c>
      <c r="C249">
        <f t="shared" si="11"/>
        <v>151</v>
      </c>
      <c r="D249">
        <f t="shared" si="12"/>
        <v>76.38071065989841</v>
      </c>
      <c r="E249">
        <v>75</v>
      </c>
      <c r="F249">
        <v>59.5279260517674</v>
      </c>
      <c r="G249">
        <f t="shared" si="10"/>
        <v>87.86211729952818</v>
      </c>
      <c r="I249" s="2"/>
      <c r="J249"/>
      <c r="K249" s="1"/>
      <c r="L249"/>
      <c r="M249" s="1"/>
      <c r="N249"/>
    </row>
    <row r="250" spans="2:14" ht="12.75">
      <c r="B250">
        <v>75</v>
      </c>
      <c r="C250">
        <f t="shared" si="11"/>
        <v>152</v>
      </c>
      <c r="D250">
        <f t="shared" si="12"/>
        <v>76.8832487309644</v>
      </c>
      <c r="E250">
        <v>75</v>
      </c>
      <c r="F250">
        <v>60.39117918321935</v>
      </c>
      <c r="G250">
        <f t="shared" si="10"/>
        <v>88.15181373370689</v>
      </c>
      <c r="I250" s="2"/>
      <c r="J250"/>
      <c r="K250" s="1"/>
      <c r="L250"/>
      <c r="M250" s="1"/>
      <c r="N250"/>
    </row>
    <row r="251" spans="2:14" ht="12.75">
      <c r="B251">
        <v>75</v>
      </c>
      <c r="C251">
        <f t="shared" si="11"/>
        <v>153</v>
      </c>
      <c r="D251">
        <f t="shared" si="12"/>
        <v>77.38578680203038</v>
      </c>
      <c r="E251">
        <v>75</v>
      </c>
      <c r="F251">
        <v>60.45490274842541</v>
      </c>
      <c r="G251">
        <f t="shared" si="10"/>
        <v>88.44000828656999</v>
      </c>
      <c r="I251" s="2"/>
      <c r="J251"/>
      <c r="K251" s="1"/>
      <c r="L251"/>
      <c r="M251" s="1"/>
      <c r="N251"/>
    </row>
    <row r="252" spans="2:14" ht="12.75">
      <c r="B252">
        <v>99</v>
      </c>
      <c r="C252">
        <f t="shared" si="11"/>
        <v>154</v>
      </c>
      <c r="D252">
        <f t="shared" si="12"/>
        <v>77.88832487309637</v>
      </c>
      <c r="E252">
        <v>75</v>
      </c>
      <c r="F252">
        <v>60.52792340084981</v>
      </c>
      <c r="G252">
        <f t="shared" si="10"/>
        <v>88.72671645032582</v>
      </c>
      <c r="I252" s="2"/>
      <c r="J252"/>
      <c r="K252" s="1"/>
      <c r="L252"/>
      <c r="M252" s="1"/>
      <c r="N252"/>
    </row>
    <row r="253" spans="2:14" ht="12.75">
      <c r="B253">
        <v>1</v>
      </c>
      <c r="C253">
        <f t="shared" si="11"/>
        <v>155</v>
      </c>
      <c r="D253">
        <f t="shared" si="12"/>
        <v>78.39086294416235</v>
      </c>
      <c r="E253">
        <v>76</v>
      </c>
      <c r="F253">
        <v>61.07559166704613</v>
      </c>
      <c r="G253">
        <f t="shared" si="10"/>
        <v>89.01195347870429</v>
      </c>
      <c r="I253" s="2"/>
      <c r="J253"/>
      <c r="K253" s="1"/>
      <c r="L253"/>
      <c r="M253" s="1"/>
      <c r="N253"/>
    </row>
    <row r="254" spans="2:14" ht="12.75">
      <c r="B254">
        <v>67</v>
      </c>
      <c r="C254">
        <f t="shared" si="11"/>
        <v>156</v>
      </c>
      <c r="D254">
        <f t="shared" si="12"/>
        <v>78.89340101522833</v>
      </c>
      <c r="E254">
        <v>76</v>
      </c>
      <c r="F254">
        <v>61.11373378913715</v>
      </c>
      <c r="G254">
        <f t="shared" si="10"/>
        <v>89.2957343918266</v>
      </c>
      <c r="I254" s="2"/>
      <c r="J254"/>
      <c r="K254" s="1"/>
      <c r="L254"/>
      <c r="M254" s="1"/>
      <c r="N254"/>
    </row>
    <row r="255" spans="2:14" ht="12.75">
      <c r="B255">
        <v>73</v>
      </c>
      <c r="C255">
        <f t="shared" si="11"/>
        <v>157</v>
      </c>
      <c r="D255">
        <f t="shared" si="12"/>
        <v>79.39593908629432</v>
      </c>
      <c r="E255">
        <v>76</v>
      </c>
      <c r="F255">
        <v>61.21903712887635</v>
      </c>
      <c r="G255">
        <f t="shared" si="10"/>
        <v>89.57807398095123</v>
      </c>
      <c r="I255" s="2"/>
      <c r="J255"/>
      <c r="K255" s="1"/>
      <c r="L255"/>
      <c r="M255" s="1"/>
      <c r="N255"/>
    </row>
    <row r="256" spans="2:14" ht="12.75">
      <c r="B256">
        <v>25</v>
      </c>
      <c r="C256">
        <f t="shared" si="11"/>
        <v>158</v>
      </c>
      <c r="D256">
        <f t="shared" si="12"/>
        <v>79.8984771573603</v>
      </c>
      <c r="E256">
        <v>76</v>
      </c>
      <c r="F256">
        <v>61.89956667604195</v>
      </c>
      <c r="G256">
        <f t="shared" si="10"/>
        <v>89.8589868131001</v>
      </c>
      <c r="I256" s="2"/>
      <c r="J256"/>
      <c r="K256" s="1"/>
      <c r="L256"/>
      <c r="M256" s="1"/>
      <c r="N256"/>
    </row>
    <row r="257" spans="2:14" ht="12.75">
      <c r="B257">
        <v>27</v>
      </c>
      <c r="C257">
        <f t="shared" si="11"/>
        <v>159</v>
      </c>
      <c r="D257">
        <f t="shared" si="12"/>
        <v>80.40101522842629</v>
      </c>
      <c r="E257">
        <v>77</v>
      </c>
      <c r="F257">
        <v>62.262255914178795</v>
      </c>
      <c r="G257">
        <f t="shared" si="10"/>
        <v>90.13848723556828</v>
      </c>
      <c r="I257" s="2"/>
      <c r="J257"/>
      <c r="K257" s="1"/>
      <c r="L257"/>
      <c r="M257" s="1"/>
      <c r="N257"/>
    </row>
    <row r="258" spans="2:14" ht="12.75">
      <c r="B258">
        <v>44</v>
      </c>
      <c r="C258">
        <f t="shared" si="11"/>
        <v>160</v>
      </c>
      <c r="D258">
        <f t="shared" si="12"/>
        <v>80.90355329949227</v>
      </c>
      <c r="E258">
        <v>77</v>
      </c>
      <c r="F258">
        <v>62.379421519012396</v>
      </c>
      <c r="G258">
        <f t="shared" si="10"/>
        <v>90.41658938032117</v>
      </c>
      <c r="I258" s="2"/>
      <c r="J258"/>
      <c r="K258" s="1"/>
      <c r="L258"/>
      <c r="M258" s="1"/>
      <c r="N258"/>
    </row>
    <row r="259" spans="2:14" ht="12.75">
      <c r="B259">
        <v>16</v>
      </c>
      <c r="C259">
        <f t="shared" si="11"/>
        <v>161</v>
      </c>
      <c r="D259">
        <f t="shared" si="12"/>
        <v>81.40609137055826</v>
      </c>
      <c r="E259">
        <v>77</v>
      </c>
      <c r="F259">
        <v>62.509591988856386</v>
      </c>
      <c r="G259">
        <f t="shared" si="10"/>
        <v>90.69330716828186</v>
      </c>
      <c r="I259" s="2"/>
      <c r="J259"/>
      <c r="K259" s="1"/>
      <c r="L259"/>
      <c r="M259" s="1"/>
      <c r="N259"/>
    </row>
    <row r="260" spans="2:14" ht="12.75">
      <c r="B260">
        <v>86</v>
      </c>
      <c r="C260">
        <f t="shared" si="11"/>
        <v>162</v>
      </c>
      <c r="D260">
        <f t="shared" si="12"/>
        <v>81.90862944162424</v>
      </c>
      <c r="E260">
        <v>77</v>
      </c>
      <c r="F260">
        <v>62.6952217099463</v>
      </c>
      <c r="G260">
        <f t="shared" si="10"/>
        <v>90.96865431351269</v>
      </c>
      <c r="I260" s="2"/>
      <c r="J260"/>
      <c r="K260" s="1"/>
      <c r="L260"/>
      <c r="M260" s="1"/>
      <c r="N260"/>
    </row>
    <row r="261" spans="2:14" ht="12.75">
      <c r="B261">
        <v>9</v>
      </c>
      <c r="C261">
        <f t="shared" si="11"/>
        <v>163</v>
      </c>
      <c r="D261">
        <f t="shared" si="12"/>
        <v>82.41116751269023</v>
      </c>
      <c r="E261">
        <v>77</v>
      </c>
      <c r="F261">
        <v>63.17840285043824</v>
      </c>
      <c r="G261">
        <f t="shared" si="10"/>
        <v>91.24264432729339</v>
      </c>
      <c r="I261" s="2"/>
      <c r="J261"/>
      <c r="K261" s="1"/>
      <c r="L261"/>
      <c r="M261" s="1"/>
      <c r="N261"/>
    </row>
    <row r="262" spans="2:14" ht="12.75">
      <c r="B262">
        <v>2</v>
      </c>
      <c r="C262">
        <f t="shared" si="11"/>
        <v>164</v>
      </c>
      <c r="D262">
        <f t="shared" si="12"/>
        <v>82.91370558375621</v>
      </c>
      <c r="E262">
        <v>77</v>
      </c>
      <c r="F262">
        <v>63.282382889535</v>
      </c>
      <c r="G262">
        <f t="shared" si="10"/>
        <v>91.51529052209959</v>
      </c>
      <c r="I262" s="2"/>
      <c r="J262"/>
      <c r="K262" s="1"/>
      <c r="L262"/>
      <c r="M262" s="1"/>
      <c r="N262"/>
    </row>
    <row r="263" spans="2:14" ht="12.75">
      <c r="B263">
        <v>55</v>
      </c>
      <c r="C263">
        <f t="shared" si="11"/>
        <v>165</v>
      </c>
      <c r="D263">
        <f t="shared" si="12"/>
        <v>83.4162436548222</v>
      </c>
      <c r="E263">
        <v>77</v>
      </c>
      <c r="F263">
        <v>63.30274704722853</v>
      </c>
      <c r="G263">
        <f t="shared" si="10"/>
        <v>91.78660601548391</v>
      </c>
      <c r="I263" s="2"/>
      <c r="J263"/>
      <c r="K263" s="1"/>
      <c r="L263"/>
      <c r="M263" s="1"/>
      <c r="N263"/>
    </row>
    <row r="264" spans="2:14" ht="12.75">
      <c r="B264">
        <v>75</v>
      </c>
      <c r="C264">
        <f t="shared" si="11"/>
        <v>166</v>
      </c>
      <c r="D264">
        <f t="shared" si="12"/>
        <v>83.91878172588818</v>
      </c>
      <c r="E264">
        <v>77</v>
      </c>
      <c r="F264">
        <v>63.59462113552529</v>
      </c>
      <c r="G264">
        <f t="shared" si="10"/>
        <v>92.05660373386301</v>
      </c>
      <c r="I264" s="2"/>
      <c r="J264"/>
      <c r="K264" s="1"/>
      <c r="L264"/>
      <c r="M264" s="1"/>
      <c r="N264"/>
    </row>
    <row r="265" spans="2:14" ht="12.75">
      <c r="B265">
        <v>11</v>
      </c>
      <c r="C265">
        <f t="shared" si="11"/>
        <v>167</v>
      </c>
      <c r="D265">
        <f t="shared" si="12"/>
        <v>84.42131979695417</v>
      </c>
      <c r="E265">
        <v>77</v>
      </c>
      <c r="F265">
        <v>65.14998191370778</v>
      </c>
      <c r="G265">
        <f t="shared" si="10"/>
        <v>92.32529641621295</v>
      </c>
      <c r="I265" s="2"/>
      <c r="J265"/>
      <c r="K265" s="1"/>
      <c r="L265"/>
      <c r="M265" s="1"/>
      <c r="N265"/>
    </row>
    <row r="266" spans="2:14" ht="12.75">
      <c r="B266">
        <v>25</v>
      </c>
      <c r="C266">
        <f t="shared" si="11"/>
        <v>168</v>
      </c>
      <c r="D266">
        <f t="shared" si="12"/>
        <v>84.92385786802015</v>
      </c>
      <c r="E266">
        <v>77</v>
      </c>
      <c r="F266">
        <v>65.2672309756789</v>
      </c>
      <c r="G266">
        <f t="shared" si="10"/>
        <v>92.5926966176759</v>
      </c>
      <c r="I266" s="2"/>
      <c r="J266"/>
      <c r="K266" s="1"/>
      <c r="L266"/>
      <c r="M266" s="1"/>
      <c r="N266"/>
    </row>
    <row r="267" spans="2:14" ht="12.75">
      <c r="B267">
        <v>47</v>
      </c>
      <c r="C267">
        <f t="shared" si="11"/>
        <v>169</v>
      </c>
      <c r="D267">
        <f t="shared" si="12"/>
        <v>85.42639593908613</v>
      </c>
      <c r="E267">
        <v>78</v>
      </c>
      <c r="F267">
        <v>65.4397192052399</v>
      </c>
      <c r="G267">
        <f t="shared" si="10"/>
        <v>92.85881671308024</v>
      </c>
      <c r="I267" s="2"/>
      <c r="J267"/>
      <c r="K267" s="1"/>
      <c r="L267"/>
      <c r="M267" s="1"/>
      <c r="N267"/>
    </row>
    <row r="268" spans="2:14" ht="12.75">
      <c r="B268">
        <v>25</v>
      </c>
      <c r="C268">
        <f t="shared" si="11"/>
        <v>170</v>
      </c>
      <c r="D268">
        <f t="shared" si="12"/>
        <v>85.92893401015212</v>
      </c>
      <c r="E268">
        <v>78</v>
      </c>
      <c r="F268">
        <v>65.80400499135689</v>
      </c>
      <c r="G268">
        <f t="shared" si="10"/>
        <v>93.12366890037706</v>
      </c>
      <c r="I268" s="2"/>
      <c r="J268"/>
      <c r="K268" s="1"/>
      <c r="L268"/>
      <c r="M268" s="1"/>
      <c r="N268"/>
    </row>
    <row r="269" spans="2:14" ht="12.75">
      <c r="B269">
        <v>1</v>
      </c>
      <c r="C269">
        <f t="shared" si="11"/>
        <v>171</v>
      </c>
      <c r="D269">
        <f t="shared" si="12"/>
        <v>86.4314720812181</v>
      </c>
      <c r="E269">
        <v>79</v>
      </c>
      <c r="F269">
        <v>66.31013004962742</v>
      </c>
      <c r="G269">
        <f t="shared" si="10"/>
        <v>93.38726520399494</v>
      </c>
      <c r="I269" s="2"/>
      <c r="J269"/>
      <c r="K269" s="1"/>
      <c r="L269"/>
      <c r="M269" s="1"/>
      <c r="N269"/>
    </row>
    <row r="270" spans="2:14" ht="12.75">
      <c r="B270">
        <v>60</v>
      </c>
      <c r="C270">
        <f t="shared" si="11"/>
        <v>172</v>
      </c>
      <c r="D270">
        <f t="shared" si="12"/>
        <v>86.93401015228409</v>
      </c>
      <c r="E270">
        <v>79</v>
      </c>
      <c r="F270">
        <v>66.37278451557324</v>
      </c>
      <c r="G270">
        <f t="shared" si="10"/>
        <v>93.64961747811586</v>
      </c>
      <c r="I270" s="2"/>
      <c r="J270"/>
      <c r="K270" s="1"/>
      <c r="L270"/>
      <c r="M270" s="1"/>
      <c r="N270"/>
    </row>
    <row r="271" spans="2:14" ht="12.75">
      <c r="B271">
        <v>29</v>
      </c>
      <c r="C271">
        <f t="shared" si="11"/>
        <v>173</v>
      </c>
      <c r="D271">
        <f t="shared" si="12"/>
        <v>87.43654822335007</v>
      </c>
      <c r="E271">
        <v>79</v>
      </c>
      <c r="F271">
        <v>67.1464983292741</v>
      </c>
      <c r="G271">
        <f t="shared" si="10"/>
        <v>93.91073740987379</v>
      </c>
      <c r="I271" s="2"/>
      <c r="J271"/>
      <c r="K271" s="1"/>
      <c r="L271"/>
      <c r="M271" s="1"/>
      <c r="N271"/>
    </row>
    <row r="272" spans="2:14" ht="12.75">
      <c r="B272">
        <v>76</v>
      </c>
      <c r="C272">
        <f t="shared" si="11"/>
        <v>174</v>
      </c>
      <c r="D272">
        <f t="shared" si="12"/>
        <v>87.93908629441606</v>
      </c>
      <c r="E272">
        <v>82</v>
      </c>
      <c r="F272">
        <v>68.08315271909802</v>
      </c>
      <c r="G272">
        <f t="shared" si="10"/>
        <v>94.17063652247894</v>
      </c>
      <c r="I272" s="2"/>
      <c r="J272"/>
      <c r="K272" s="1"/>
      <c r="L272"/>
      <c r="M272" s="1"/>
      <c r="N272"/>
    </row>
    <row r="273" spans="2:14" ht="12.75">
      <c r="B273">
        <v>5</v>
      </c>
      <c r="C273">
        <f t="shared" si="11"/>
        <v>175</v>
      </c>
      <c r="D273">
        <f t="shared" si="12"/>
        <v>88.44162436548204</v>
      </c>
      <c r="E273">
        <v>83</v>
      </c>
      <c r="F273">
        <v>68.47783594156377</v>
      </c>
      <c r="G273">
        <f t="shared" si="10"/>
        <v>94.42932617826892</v>
      </c>
      <c r="I273" s="2"/>
      <c r="J273"/>
      <c r="K273" s="1"/>
      <c r="L273"/>
      <c r="M273" s="1"/>
      <c r="N273"/>
    </row>
    <row r="274" spans="2:14" ht="12.75">
      <c r="B274">
        <v>77</v>
      </c>
      <c r="C274">
        <f t="shared" si="11"/>
        <v>176</v>
      </c>
      <c r="D274">
        <f t="shared" si="12"/>
        <v>88.94416243654803</v>
      </c>
      <c r="E274">
        <v>83</v>
      </c>
      <c r="F274">
        <v>68.55438366780027</v>
      </c>
      <c r="G274">
        <f t="shared" si="10"/>
        <v>94.68681758168952</v>
      </c>
      <c r="I274" s="2"/>
      <c r="J274"/>
      <c r="K274" s="1"/>
      <c r="L274"/>
      <c r="M274" s="1"/>
      <c r="N274"/>
    </row>
    <row r="275" spans="2:14" ht="12.75">
      <c r="B275">
        <v>47</v>
      </c>
      <c r="C275">
        <f t="shared" si="11"/>
        <v>177</v>
      </c>
      <c r="D275">
        <f t="shared" si="12"/>
        <v>89.44670050761401</v>
      </c>
      <c r="E275">
        <v>83</v>
      </c>
      <c r="F275">
        <v>68.70363542554831</v>
      </c>
      <c r="G275">
        <f t="shared" si="10"/>
        <v>94.94312178220657</v>
      </c>
      <c r="I275" s="2"/>
      <c r="J275"/>
      <c r="K275" s="1"/>
      <c r="L275"/>
      <c r="M275" s="1"/>
      <c r="N275"/>
    </row>
    <row r="276" spans="2:14" ht="12.75">
      <c r="B276">
        <v>75</v>
      </c>
      <c r="C276">
        <f t="shared" si="11"/>
        <v>178</v>
      </c>
      <c r="D276">
        <f t="shared" si="12"/>
        <v>89.94923857868</v>
      </c>
      <c r="E276">
        <v>83</v>
      </c>
      <c r="F276">
        <v>69.47128606955269</v>
      </c>
      <c r="G276">
        <f t="shared" si="10"/>
        <v>95.1982496771512</v>
      </c>
      <c r="I276" s="2"/>
      <c r="J276"/>
      <c r="K276" s="1"/>
      <c r="L276"/>
      <c r="M276" s="1"/>
      <c r="N276"/>
    </row>
    <row r="277" spans="2:14" ht="12.75">
      <c r="B277">
        <v>77</v>
      </c>
      <c r="C277">
        <f t="shared" si="11"/>
        <v>179</v>
      </c>
      <c r="D277">
        <f t="shared" si="12"/>
        <v>90.45177664974598</v>
      </c>
      <c r="E277">
        <v>85</v>
      </c>
      <c r="F277">
        <v>69.57509545035725</v>
      </c>
      <c r="G277">
        <f t="shared" si="10"/>
        <v>95.45221201449979</v>
      </c>
      <c r="I277" s="2"/>
      <c r="J277"/>
      <c r="K277" s="1"/>
      <c r="L277"/>
      <c r="M277" s="1"/>
      <c r="N277"/>
    </row>
    <row r="278" spans="2:14" ht="12.75">
      <c r="B278">
        <v>67</v>
      </c>
      <c r="C278">
        <f t="shared" si="11"/>
        <v>180</v>
      </c>
      <c r="D278">
        <f t="shared" si="12"/>
        <v>90.95431472081196</v>
      </c>
      <c r="E278">
        <v>86</v>
      </c>
      <c r="F278">
        <v>70.3058482778581</v>
      </c>
      <c r="G278">
        <f t="shared" si="10"/>
        <v>95.7050193955911</v>
      </c>
      <c r="I278" s="2"/>
      <c r="J278"/>
      <c r="K278" s="1"/>
      <c r="L278"/>
      <c r="M278" s="1"/>
      <c r="N278"/>
    </row>
    <row r="279" spans="2:14" ht="12.75">
      <c r="B279">
        <v>72</v>
      </c>
      <c r="C279">
        <f t="shared" si="11"/>
        <v>181</v>
      </c>
      <c r="D279">
        <f t="shared" si="12"/>
        <v>91.45685279187795</v>
      </c>
      <c r="E279">
        <v>86</v>
      </c>
      <c r="F279">
        <v>70.64183822491016</v>
      </c>
      <c r="G279">
        <f t="shared" si="10"/>
        <v>95.95668227778152</v>
      </c>
      <c r="I279" s="2"/>
      <c r="J279"/>
      <c r="K279" s="1"/>
      <c r="L279"/>
      <c r="M279" s="1"/>
      <c r="N279"/>
    </row>
    <row r="280" spans="2:14" ht="12.75">
      <c r="B280">
        <v>1</v>
      </c>
      <c r="C280">
        <f t="shared" si="11"/>
        <v>182</v>
      </c>
      <c r="D280">
        <f t="shared" si="12"/>
        <v>91.95939086294393</v>
      </c>
      <c r="E280">
        <v>87</v>
      </c>
      <c r="F280">
        <v>70.74236104603087</v>
      </c>
      <c r="G280">
        <f t="shared" si="10"/>
        <v>96.2072109770408</v>
      </c>
      <c r="I280" s="2"/>
      <c r="J280"/>
      <c r="K280" s="1"/>
      <c r="L280"/>
      <c r="M280" s="1"/>
      <c r="N280"/>
    </row>
    <row r="281" spans="2:14" ht="12.75">
      <c r="B281">
        <v>31</v>
      </c>
      <c r="C281">
        <f t="shared" si="11"/>
        <v>183</v>
      </c>
      <c r="D281">
        <f t="shared" si="12"/>
        <v>92.46192893400992</v>
      </c>
      <c r="E281">
        <v>87</v>
      </c>
      <c r="F281">
        <v>71.3720740041631</v>
      </c>
      <c r="G281">
        <f t="shared" si="10"/>
        <v>96.45661567048928</v>
      </c>
      <c r="I281" s="2"/>
      <c r="J281"/>
      <c r="K281" s="1"/>
      <c r="L281"/>
      <c r="M281" s="1"/>
      <c r="N281"/>
    </row>
    <row r="282" spans="2:14" ht="12.75">
      <c r="B282">
        <v>73</v>
      </c>
      <c r="C282">
        <f t="shared" si="11"/>
        <v>184</v>
      </c>
      <c r="D282">
        <f t="shared" si="12"/>
        <v>92.9644670050759</v>
      </c>
      <c r="E282">
        <v>88</v>
      </c>
      <c r="F282">
        <v>71.59395102753551</v>
      </c>
      <c r="G282">
        <f t="shared" si="10"/>
        <v>96.70490639887865</v>
      </c>
      <c r="I282" s="2"/>
      <c r="J282"/>
      <c r="K282" s="1"/>
      <c r="L282"/>
      <c r="M282" s="1"/>
      <c r="N282"/>
    </row>
    <row r="283" spans="2:14" ht="12.75">
      <c r="B283">
        <v>50</v>
      </c>
      <c r="C283">
        <f t="shared" si="11"/>
        <v>185</v>
      </c>
      <c r="D283">
        <f t="shared" si="12"/>
        <v>93.46700507614189</v>
      </c>
      <c r="E283">
        <v>88</v>
      </c>
      <c r="F283">
        <v>73.17860386759585</v>
      </c>
      <c r="G283">
        <f t="shared" si="10"/>
        <v>96.95209306901751</v>
      </c>
      <c r="I283" s="2"/>
      <c r="J283"/>
      <c r="K283" s="1"/>
      <c r="L283"/>
      <c r="M283" s="1"/>
      <c r="N283"/>
    </row>
    <row r="284" spans="2:14" ht="12.75">
      <c r="B284">
        <v>55</v>
      </c>
      <c r="C284">
        <f t="shared" si="11"/>
        <v>186</v>
      </c>
      <c r="D284">
        <f t="shared" si="12"/>
        <v>93.96954314720787</v>
      </c>
      <c r="E284">
        <v>93</v>
      </c>
      <c r="F284">
        <v>73.38200782330166</v>
      </c>
      <c r="G284">
        <f t="shared" si="10"/>
        <v>97.19818545614315</v>
      </c>
      <c r="I284" s="2"/>
      <c r="J284"/>
      <c r="K284" s="1"/>
      <c r="L284"/>
      <c r="M284" s="1"/>
      <c r="N284"/>
    </row>
    <row r="285" spans="2:14" ht="12.75">
      <c r="B285">
        <v>76</v>
      </c>
      <c r="C285">
        <f t="shared" si="11"/>
        <v>187</v>
      </c>
      <c r="D285">
        <f t="shared" si="12"/>
        <v>94.47208121827386</v>
      </c>
      <c r="E285">
        <v>94</v>
      </c>
      <c r="F285">
        <v>73.52147146879261</v>
      </c>
      <c r="G285">
        <f t="shared" si="10"/>
        <v>97.44319320624119</v>
      </c>
      <c r="I285" s="2"/>
      <c r="J285"/>
      <c r="K285" s="1"/>
      <c r="L285"/>
      <c r="M285" s="1"/>
      <c r="N285"/>
    </row>
    <row r="286" spans="2:14" ht="12.75">
      <c r="B286">
        <v>66</v>
      </c>
      <c r="C286">
        <f t="shared" si="11"/>
        <v>188</v>
      </c>
      <c r="D286">
        <f t="shared" si="12"/>
        <v>94.97461928933984</v>
      </c>
      <c r="E286">
        <v>97</v>
      </c>
      <c r="F286">
        <v>73.60486209503807</v>
      </c>
      <c r="G286">
        <f t="shared" si="10"/>
        <v>97.68712583831424</v>
      </c>
      <c r="I286" s="2"/>
      <c r="J286"/>
      <c r="K286" s="1"/>
      <c r="L286"/>
      <c r="M286" s="1"/>
      <c r="N286"/>
    </row>
    <row r="287" spans="2:14" ht="12.75">
      <c r="B287">
        <v>77</v>
      </c>
      <c r="C287">
        <f t="shared" si="11"/>
        <v>189</v>
      </c>
      <c r="D287">
        <f t="shared" si="12"/>
        <v>95.47715736040583</v>
      </c>
      <c r="E287">
        <v>97</v>
      </c>
      <c r="F287">
        <v>74.53658652394516</v>
      </c>
      <c r="G287">
        <f t="shared" si="10"/>
        <v>97.92999274660106</v>
      </c>
      <c r="I287" s="2"/>
      <c r="J287"/>
      <c r="K287" s="1"/>
      <c r="L287"/>
      <c r="M287" s="1"/>
      <c r="N287"/>
    </row>
    <row r="288" spans="2:14" ht="12.75">
      <c r="B288">
        <v>77</v>
      </c>
      <c r="C288">
        <f t="shared" si="11"/>
        <v>190</v>
      </c>
      <c r="D288">
        <f t="shared" si="12"/>
        <v>95.97969543147181</v>
      </c>
      <c r="E288">
        <v>98</v>
      </c>
      <c r="F288">
        <v>75.36500424542314</v>
      </c>
      <c r="G288">
        <f t="shared" si="10"/>
        <v>98.17180320274733</v>
      </c>
      <c r="I288" s="2"/>
      <c r="J288"/>
      <c r="K288" s="1"/>
      <c r="L288"/>
      <c r="M288" s="1"/>
      <c r="N288"/>
    </row>
    <row r="289" spans="2:14" ht="12.75">
      <c r="B289">
        <v>32</v>
      </c>
      <c r="C289">
        <f t="shared" si="11"/>
        <v>191</v>
      </c>
      <c r="D289">
        <f t="shared" si="12"/>
        <v>96.4822335025378</v>
      </c>
      <c r="E289">
        <v>98</v>
      </c>
      <c r="F289">
        <v>79.30593202880318</v>
      </c>
      <c r="G289">
        <f t="shared" si="10"/>
        <v>98.41256635792966</v>
      </c>
      <c r="I289" s="2"/>
      <c r="J289"/>
      <c r="K289" s="1"/>
      <c r="L289"/>
      <c r="M289" s="1"/>
      <c r="N289"/>
    </row>
    <row r="290" spans="2:14" ht="12.75">
      <c r="B290">
        <v>39</v>
      </c>
      <c r="C290">
        <f t="shared" si="11"/>
        <v>192</v>
      </c>
      <c r="D290">
        <f t="shared" si="12"/>
        <v>96.98477157360378</v>
      </c>
      <c r="E290">
        <v>99</v>
      </c>
      <c r="F290">
        <v>80.67282689338117</v>
      </c>
      <c r="G290">
        <f t="shared" si="10"/>
        <v>98.6522912449335</v>
      </c>
      <c r="I290" s="2"/>
      <c r="J290"/>
      <c r="K290" s="1"/>
      <c r="L290"/>
      <c r="M290" s="1"/>
      <c r="N290"/>
    </row>
    <row r="291" spans="2:14" ht="12.75">
      <c r="B291">
        <v>47</v>
      </c>
      <c r="C291">
        <f t="shared" si="11"/>
        <v>193</v>
      </c>
      <c r="D291">
        <f t="shared" si="12"/>
        <v>97.48730964466976</v>
      </c>
      <c r="E291">
        <v>99</v>
      </c>
      <c r="F291">
        <v>81.7254561190907</v>
      </c>
      <c r="G291">
        <f t="shared" si="10"/>
        <v>98.89098678018664</v>
      </c>
      <c r="I291" s="2"/>
      <c r="J291"/>
      <c r="K291" s="1"/>
      <c r="L291"/>
      <c r="M291" s="1"/>
      <c r="N291"/>
    </row>
    <row r="292" spans="2:14" ht="12.75">
      <c r="B292">
        <v>55</v>
      </c>
      <c r="C292">
        <f t="shared" si="11"/>
        <v>194</v>
      </c>
      <c r="D292">
        <f t="shared" si="12"/>
        <v>97.98984771573575</v>
      </c>
      <c r="E292">
        <v>99</v>
      </c>
      <c r="F292">
        <v>82.01168414248144</v>
      </c>
      <c r="G292">
        <f>128*LOG(1+(100/198)*D292/10)</f>
        <v>99.12866176574919</v>
      </c>
      <c r="I292" s="2"/>
      <c r="J292"/>
      <c r="K292" s="1"/>
      <c r="L292"/>
      <c r="M292" s="1"/>
      <c r="N292"/>
    </row>
    <row r="293" spans="2:14" ht="12.75">
      <c r="B293">
        <v>28</v>
      </c>
      <c r="C293">
        <f>C292+1</f>
        <v>195</v>
      </c>
      <c r="D293">
        <f>D292+99/197</f>
        <v>98.49238578680173</v>
      </c>
      <c r="E293">
        <v>99</v>
      </c>
      <c r="F293">
        <v>82.55523965565114</v>
      </c>
      <c r="G293">
        <f>128*LOG(1+(100/198)*D293/10)</f>
        <v>99.3653248912612</v>
      </c>
      <c r="I293" s="2"/>
      <c r="J293"/>
      <c r="K293" s="1"/>
      <c r="L293"/>
      <c r="M293" s="1"/>
      <c r="N293"/>
    </row>
    <row r="294" spans="2:14" ht="12.75">
      <c r="B294">
        <v>64</v>
      </c>
      <c r="C294">
        <f>C293+1</f>
        <v>196</v>
      </c>
      <c r="D294">
        <f>D293+99/197</f>
        <v>98.99492385786772</v>
      </c>
      <c r="E294">
        <v>99</v>
      </c>
      <c r="F294">
        <v>82.87007352104854</v>
      </c>
      <c r="G294">
        <f>128*LOG(1+(100/198)*D294/10)</f>
        <v>99.60098473584893</v>
      </c>
      <c r="I294" s="2"/>
      <c r="J294"/>
      <c r="K294" s="1"/>
      <c r="L294"/>
      <c r="M294" s="1"/>
      <c r="N294"/>
    </row>
    <row r="295" spans="2:14" ht="12.75">
      <c r="B295">
        <v>36</v>
      </c>
      <c r="C295">
        <f>C294+1</f>
        <v>197</v>
      </c>
      <c r="D295">
        <f>D294+99/197</f>
        <v>99.4974619289337</v>
      </c>
      <c r="E295">
        <v>100</v>
      </c>
      <c r="F295">
        <v>84.03638759033946</v>
      </c>
      <c r="G295">
        <f>128*LOG(1+(100/198)*D295/10)</f>
        <v>99.83564976999104</v>
      </c>
      <c r="I295" s="2"/>
      <c r="J295"/>
      <c r="K295" s="1"/>
      <c r="L295"/>
      <c r="M295" s="1"/>
      <c r="N295"/>
    </row>
    <row r="296" spans="2:14" ht="12.75">
      <c r="B296">
        <v>47</v>
      </c>
      <c r="C296">
        <f>C295+1</f>
        <v>198</v>
      </c>
      <c r="D296">
        <f>D295+99/197</f>
        <v>99.99999999999969</v>
      </c>
      <c r="E296">
        <v>100</v>
      </c>
      <c r="F296">
        <v>90.32972382162507</v>
      </c>
      <c r="G296">
        <f>128*LOG(1+(100/198)*D296/10)</f>
        <v>100.06932835734531</v>
      </c>
      <c r="I296" s="2"/>
      <c r="J296"/>
      <c r="K296" s="1"/>
      <c r="L296"/>
      <c r="M296" s="1"/>
      <c r="N296"/>
    </row>
    <row r="297" spans="9:14" ht="12.75">
      <c r="I297" s="2"/>
      <c r="J297"/>
      <c r="K297" s="1"/>
      <c r="L297"/>
      <c r="M297" s="1"/>
      <c r="N297"/>
    </row>
    <row r="298" spans="9:14" ht="12.75">
      <c r="I298" s="2"/>
      <c r="J298"/>
      <c r="K298" s="1"/>
      <c r="L298"/>
      <c r="M298" s="1"/>
      <c r="N298"/>
    </row>
    <row r="299" spans="3:14" ht="12.75">
      <c r="C299">
        <v>1</v>
      </c>
      <c r="D299">
        <v>1</v>
      </c>
      <c r="E299">
        <v>0</v>
      </c>
      <c r="F299">
        <v>46.442809154902534</v>
      </c>
      <c r="G299" s="1">
        <v>12</v>
      </c>
      <c r="H299">
        <v>1</v>
      </c>
      <c r="I299" s="1">
        <v>0</v>
      </c>
      <c r="J299">
        <v>9.133185795686364</v>
      </c>
      <c r="K299" s="1" t="e">
        <f ca="1">[1]!lnorminv(RAND(),200,200)</f>
        <v>#NAME?</v>
      </c>
      <c r="L299"/>
      <c r="M299" s="1"/>
      <c r="N299"/>
    </row>
    <row r="300" spans="3:14" ht="12.75">
      <c r="C300">
        <f>C299+1</f>
        <v>2</v>
      </c>
      <c r="D300">
        <v>1</v>
      </c>
      <c r="E300">
        <v>0</v>
      </c>
      <c r="F300">
        <v>150.17188199953858</v>
      </c>
      <c r="G300" s="1">
        <v>15</v>
      </c>
      <c r="H300">
        <f>H299+999/197</f>
        <v>6.071065989847716</v>
      </c>
      <c r="I300" s="1">
        <v>0</v>
      </c>
      <c r="J300">
        <v>12.144864754207639</v>
      </c>
      <c r="K300" s="1" t="e">
        <f ca="1">[1]!lnorminv(RAND(),200,200)</f>
        <v>#NAME?</v>
      </c>
      <c r="L300"/>
      <c r="M300" s="1"/>
      <c r="N300"/>
    </row>
    <row r="301" spans="3:14" ht="12.75">
      <c r="C301">
        <f aca="true" t="shared" si="13" ref="C301:C364">C300+1</f>
        <v>3</v>
      </c>
      <c r="D301">
        <v>1</v>
      </c>
      <c r="E301">
        <v>0</v>
      </c>
      <c r="F301">
        <v>169.14627167125752</v>
      </c>
      <c r="G301" s="1">
        <v>21</v>
      </c>
      <c r="H301">
        <f aca="true" t="shared" si="14" ref="H301:H364">H300+999/197</f>
        <v>11.142131979695431</v>
      </c>
      <c r="I301" s="1">
        <v>0</v>
      </c>
      <c r="J301">
        <v>58.10737958676475</v>
      </c>
      <c r="K301" s="1" t="e">
        <f ca="1">[1]!lnorminv(RAND(),200,200)</f>
        <v>#NAME?</v>
      </c>
      <c r="L301"/>
      <c r="M301" s="1"/>
      <c r="N301"/>
    </row>
    <row r="302" spans="3:14" ht="12.75">
      <c r="C302">
        <f t="shared" si="13"/>
        <v>4</v>
      </c>
      <c r="D302">
        <v>1</v>
      </c>
      <c r="E302">
        <v>0</v>
      </c>
      <c r="F302">
        <v>184.22232584279635</v>
      </c>
      <c r="G302" s="1">
        <v>21</v>
      </c>
      <c r="H302">
        <f t="shared" si="14"/>
        <v>16.213197969543145</v>
      </c>
      <c r="I302" s="1">
        <v>0</v>
      </c>
      <c r="J302">
        <v>12.447933426763335</v>
      </c>
      <c r="K302" s="1" t="e">
        <f ca="1">[1]!lnorminv(RAND(),200,200)</f>
        <v>#NAME?</v>
      </c>
      <c r="L302"/>
      <c r="M302" s="1"/>
      <c r="N302"/>
    </row>
    <row r="303" spans="3:14" ht="12.75">
      <c r="C303">
        <f t="shared" si="13"/>
        <v>5</v>
      </c>
      <c r="D303">
        <v>1</v>
      </c>
      <c r="E303">
        <v>0</v>
      </c>
      <c r="F303">
        <v>186.54582700046723</v>
      </c>
      <c r="G303" s="1">
        <v>25</v>
      </c>
      <c r="H303">
        <f t="shared" si="14"/>
        <v>21.284263959390863</v>
      </c>
      <c r="I303" s="1">
        <v>0</v>
      </c>
      <c r="J303">
        <v>271.5595984932093</v>
      </c>
      <c r="K303" s="1" t="e">
        <f ca="1">[1]!lnorminv(RAND(),200,200)</f>
        <v>#NAME?</v>
      </c>
      <c r="L303"/>
      <c r="M303" s="1"/>
      <c r="N303"/>
    </row>
    <row r="304" spans="3:11" ht="12.75">
      <c r="C304">
        <f t="shared" si="13"/>
        <v>6</v>
      </c>
      <c r="D304">
        <v>1</v>
      </c>
      <c r="E304">
        <v>0</v>
      </c>
      <c r="F304">
        <v>223.47411925170917</v>
      </c>
      <c r="G304" s="1">
        <v>26</v>
      </c>
      <c r="H304">
        <f t="shared" si="14"/>
        <v>26.35532994923858</v>
      </c>
      <c r="I304" s="1">
        <v>1</v>
      </c>
      <c r="J304" s="2">
        <v>9.12011869517087</v>
      </c>
      <c r="K304" s="1" t="e">
        <f ca="1">[1]!lnorminv(RAND(),200,200)</f>
        <v>#NAME?</v>
      </c>
    </row>
    <row r="305" spans="3:11" ht="12.75">
      <c r="C305">
        <f t="shared" si="13"/>
        <v>7</v>
      </c>
      <c r="D305">
        <v>1</v>
      </c>
      <c r="E305">
        <v>0</v>
      </c>
      <c r="F305">
        <v>224.17418203690528</v>
      </c>
      <c r="G305" s="1">
        <v>32</v>
      </c>
      <c r="H305">
        <f t="shared" si="14"/>
        <v>31.426395939086298</v>
      </c>
      <c r="I305" s="1">
        <v>1</v>
      </c>
      <c r="J305" s="2">
        <v>71.78784984706778</v>
      </c>
      <c r="K305" s="1" t="e">
        <f ca="1">[1]!lnorminv(RAND(),200,200)</f>
        <v>#NAME?</v>
      </c>
    </row>
    <row r="306" spans="3:11" ht="12.75">
      <c r="C306">
        <f t="shared" si="13"/>
        <v>8</v>
      </c>
      <c r="D306">
        <v>2</v>
      </c>
      <c r="E306">
        <v>1</v>
      </c>
      <c r="F306">
        <v>227.44264270708123</v>
      </c>
      <c r="G306" s="1">
        <v>33</v>
      </c>
      <c r="H306">
        <f t="shared" si="14"/>
        <v>36.497461928934015</v>
      </c>
      <c r="I306" s="1">
        <v>1</v>
      </c>
      <c r="J306" s="2">
        <v>329.8125650894284</v>
      </c>
      <c r="K306" s="1" t="e">
        <f ca="1">[1]!lnorminv(RAND(),200,200)</f>
        <v>#NAME?</v>
      </c>
    </row>
    <row r="307" spans="3:11" ht="12.75">
      <c r="C307">
        <f t="shared" si="13"/>
        <v>9</v>
      </c>
      <c r="D307">
        <v>2</v>
      </c>
      <c r="E307">
        <v>1</v>
      </c>
      <c r="F307">
        <v>239.80164283923642</v>
      </c>
      <c r="G307" s="1">
        <v>34</v>
      </c>
      <c r="H307">
        <f t="shared" si="14"/>
        <v>41.56852791878173</v>
      </c>
      <c r="I307" s="1">
        <v>1</v>
      </c>
      <c r="J307" s="2">
        <v>35.78176005718414</v>
      </c>
      <c r="K307" s="1" t="e">
        <f ca="1">[1]!lnorminv(RAND(),200,200)</f>
        <v>#NAME?</v>
      </c>
    </row>
    <row r="308" spans="3:11" ht="12.75">
      <c r="C308">
        <f t="shared" si="13"/>
        <v>10</v>
      </c>
      <c r="D308">
        <v>2</v>
      </c>
      <c r="E308">
        <v>1</v>
      </c>
      <c r="F308">
        <v>240.86985955613426</v>
      </c>
      <c r="G308" s="1">
        <v>36</v>
      </c>
      <c r="H308">
        <f t="shared" si="14"/>
        <v>46.63959390862945</v>
      </c>
      <c r="I308" s="1">
        <v>1</v>
      </c>
      <c r="J308" s="2">
        <v>118.18113468720233</v>
      </c>
      <c r="K308" s="1" t="e">
        <f ca="1">[1]!lnorminv(RAND(),200,200)</f>
        <v>#NAME?</v>
      </c>
    </row>
    <row r="309" spans="3:11" ht="12.75">
      <c r="C309">
        <f t="shared" si="13"/>
        <v>11</v>
      </c>
      <c r="D309">
        <v>2</v>
      </c>
      <c r="E309">
        <v>1</v>
      </c>
      <c r="F309">
        <v>242.63720145300397</v>
      </c>
      <c r="G309" s="1">
        <v>36</v>
      </c>
      <c r="H309">
        <f t="shared" si="14"/>
        <v>51.71065989847717</v>
      </c>
      <c r="I309" s="1">
        <v>1</v>
      </c>
      <c r="J309" s="2">
        <v>17.898401780969962</v>
      </c>
      <c r="K309" s="1" t="e">
        <f ca="1">[1]!lnorminv(RAND(),200,200)</f>
        <v>#NAME?</v>
      </c>
    </row>
    <row r="310" spans="3:11" ht="12.75">
      <c r="C310">
        <f t="shared" si="13"/>
        <v>12</v>
      </c>
      <c r="D310">
        <v>3</v>
      </c>
      <c r="E310">
        <v>1</v>
      </c>
      <c r="F310">
        <v>251.00948294046177</v>
      </c>
      <c r="G310" s="1">
        <v>38</v>
      </c>
      <c r="H310">
        <f t="shared" si="14"/>
        <v>56.781725888324885</v>
      </c>
      <c r="I310" s="1">
        <v>1</v>
      </c>
      <c r="J310" s="2">
        <v>21.149767920194286</v>
      </c>
      <c r="K310" s="1" t="e">
        <f ca="1">[1]!lnorminv(RAND(),200,200)</f>
        <v>#NAME?</v>
      </c>
    </row>
    <row r="311" spans="3:11" ht="12.75">
      <c r="C311">
        <f t="shared" si="13"/>
        <v>13</v>
      </c>
      <c r="D311">
        <v>3</v>
      </c>
      <c r="E311">
        <v>1</v>
      </c>
      <c r="F311">
        <v>264.508426841503</v>
      </c>
      <c r="G311" s="1">
        <v>40</v>
      </c>
      <c r="H311">
        <f t="shared" si="14"/>
        <v>61.8527918781726</v>
      </c>
      <c r="I311" s="1">
        <v>1</v>
      </c>
      <c r="J311" s="2">
        <v>94.50817116284875</v>
      </c>
      <c r="K311" s="1" t="e">
        <f ca="1">[1]!lnorminv(RAND(),200,200)</f>
        <v>#NAME?</v>
      </c>
    </row>
    <row r="312" spans="3:11" ht="12.75">
      <c r="C312">
        <f t="shared" si="13"/>
        <v>14</v>
      </c>
      <c r="D312">
        <v>3</v>
      </c>
      <c r="E312">
        <v>1</v>
      </c>
      <c r="F312">
        <v>269.60772351329933</v>
      </c>
      <c r="G312" s="1">
        <v>41</v>
      </c>
      <c r="H312">
        <f t="shared" si="14"/>
        <v>66.92385786802032</v>
      </c>
      <c r="I312" s="1">
        <v>2</v>
      </c>
      <c r="J312" s="2">
        <v>11.017983768142281</v>
      </c>
      <c r="K312" s="1" t="e">
        <f ca="1">[1]!lnorminv(RAND(),200,200)</f>
        <v>#NAME?</v>
      </c>
    </row>
    <row r="313" spans="3:11" ht="12.75">
      <c r="C313">
        <f t="shared" si="13"/>
        <v>15</v>
      </c>
      <c r="D313">
        <v>3</v>
      </c>
      <c r="E313">
        <v>1</v>
      </c>
      <c r="F313">
        <v>279.395450706074</v>
      </c>
      <c r="G313" s="1">
        <v>45</v>
      </c>
      <c r="H313">
        <f t="shared" si="14"/>
        <v>71.99492385786803</v>
      </c>
      <c r="I313" s="1">
        <v>2</v>
      </c>
      <c r="J313" s="2">
        <v>7.765770594984138</v>
      </c>
      <c r="K313" s="1" t="e">
        <f ca="1">[1]!lnorminv(RAND(),200,200)</f>
        <v>#NAME?</v>
      </c>
    </row>
    <row r="314" spans="3:11" ht="12.75">
      <c r="C314">
        <f t="shared" si="13"/>
        <v>16</v>
      </c>
      <c r="D314">
        <v>3</v>
      </c>
      <c r="E314">
        <v>1</v>
      </c>
      <c r="F314">
        <v>281.02505572571795</v>
      </c>
      <c r="G314" s="1">
        <v>47</v>
      </c>
      <c r="H314">
        <f t="shared" si="14"/>
        <v>77.06598984771574</v>
      </c>
      <c r="I314" s="1">
        <v>2</v>
      </c>
      <c r="J314" s="2">
        <v>127.15565785356263</v>
      </c>
      <c r="K314" s="1" t="e">
        <f ca="1">[1]!lnorminv(RAND(),200,200)</f>
        <v>#NAME?</v>
      </c>
    </row>
    <row r="315" spans="3:11" ht="12.75">
      <c r="C315">
        <f t="shared" si="13"/>
        <v>17</v>
      </c>
      <c r="D315">
        <v>3</v>
      </c>
      <c r="E315">
        <v>1</v>
      </c>
      <c r="F315">
        <v>282.13465744784963</v>
      </c>
      <c r="G315" s="1">
        <v>49</v>
      </c>
      <c r="H315">
        <f t="shared" si="14"/>
        <v>82.13705583756345</v>
      </c>
      <c r="I315" s="1">
        <v>3</v>
      </c>
      <c r="J315" s="2">
        <v>109.2044763059832</v>
      </c>
      <c r="K315" s="1" t="e">
        <f ca="1">[1]!lnorminv(RAND(),200,200)</f>
        <v>#NAME?</v>
      </c>
    </row>
    <row r="316" spans="3:11" ht="12.75">
      <c r="C316">
        <f t="shared" si="13"/>
        <v>18</v>
      </c>
      <c r="D316">
        <v>4</v>
      </c>
      <c r="E316">
        <v>1</v>
      </c>
      <c r="F316">
        <v>284.51331256734954</v>
      </c>
      <c r="G316" s="1">
        <v>50</v>
      </c>
      <c r="H316">
        <f t="shared" si="14"/>
        <v>87.20812182741116</v>
      </c>
      <c r="I316" s="1">
        <v>3</v>
      </c>
      <c r="J316" s="2">
        <v>7.666124922091404</v>
      </c>
      <c r="K316" s="1" t="e">
        <f ca="1">[1]!lnorminv(RAND(),200,200)</f>
        <v>#NAME?</v>
      </c>
    </row>
    <row r="317" spans="3:11" ht="12.75">
      <c r="C317">
        <f t="shared" si="13"/>
        <v>19</v>
      </c>
      <c r="D317">
        <v>4</v>
      </c>
      <c r="E317">
        <v>1</v>
      </c>
      <c r="F317">
        <v>286.3719873435218</v>
      </c>
      <c r="G317" s="1">
        <v>50</v>
      </c>
      <c r="H317">
        <f t="shared" si="14"/>
        <v>92.27918781725887</v>
      </c>
      <c r="I317" s="1">
        <v>3</v>
      </c>
      <c r="J317" s="2">
        <v>134.2407877031157</v>
      </c>
      <c r="K317" s="1" t="e">
        <f ca="1">[1]!lnorminv(RAND(),200,200)</f>
        <v>#NAME?</v>
      </c>
    </row>
    <row r="318" spans="3:11" ht="12.75">
      <c r="C318">
        <f t="shared" si="13"/>
        <v>20</v>
      </c>
      <c r="D318">
        <v>4</v>
      </c>
      <c r="E318">
        <v>1</v>
      </c>
      <c r="F318">
        <v>290.5125432966477</v>
      </c>
      <c r="G318" s="1">
        <v>51</v>
      </c>
      <c r="H318">
        <f t="shared" si="14"/>
        <v>97.35025380710658</v>
      </c>
      <c r="I318" s="1">
        <v>3</v>
      </c>
      <c r="J318" s="2">
        <v>5.745111929877484</v>
      </c>
      <c r="K318" s="1" t="e">
        <f ca="1">[1]!lnorminv(RAND(),200,200)</f>
        <v>#NAME?</v>
      </c>
    </row>
    <row r="319" spans="3:11" ht="12.75">
      <c r="C319">
        <f t="shared" si="13"/>
        <v>21</v>
      </c>
      <c r="D319">
        <v>5</v>
      </c>
      <c r="E319">
        <v>1</v>
      </c>
      <c r="F319">
        <v>295.29811319179487</v>
      </c>
      <c r="G319" s="1">
        <v>53</v>
      </c>
      <c r="H319">
        <f t="shared" si="14"/>
        <v>102.4213197969543</v>
      </c>
      <c r="I319" s="1">
        <v>3</v>
      </c>
      <c r="J319" s="2">
        <v>15.669670115095595</v>
      </c>
      <c r="K319" s="1" t="e">
        <f ca="1">[1]!lnorminv(RAND(),200,200)</f>
        <v>#NAME?</v>
      </c>
    </row>
    <row r="320" spans="3:11" ht="12.75">
      <c r="C320">
        <f t="shared" si="13"/>
        <v>22</v>
      </c>
      <c r="D320">
        <v>6</v>
      </c>
      <c r="E320">
        <v>2</v>
      </c>
      <c r="F320">
        <v>308.1291564827346</v>
      </c>
      <c r="G320" s="1">
        <v>53</v>
      </c>
      <c r="H320">
        <f t="shared" si="14"/>
        <v>107.492385786802</v>
      </c>
      <c r="I320" s="1">
        <v>3</v>
      </c>
      <c r="J320" s="2">
        <v>5.841808442048196</v>
      </c>
      <c r="K320" s="1" t="e">
        <f ca="1">[1]!lnorminv(RAND(),200,200)</f>
        <v>#NAME?</v>
      </c>
    </row>
    <row r="321" spans="3:11" ht="12.75">
      <c r="C321">
        <f t="shared" si="13"/>
        <v>23</v>
      </c>
      <c r="D321">
        <v>6</v>
      </c>
      <c r="E321">
        <v>2</v>
      </c>
      <c r="F321">
        <v>314.90204811117155</v>
      </c>
      <c r="G321" s="1">
        <v>55</v>
      </c>
      <c r="H321">
        <f t="shared" si="14"/>
        <v>112.56345177664971</v>
      </c>
      <c r="I321" s="1">
        <v>3</v>
      </c>
      <c r="J321" s="2">
        <v>15.300232590660658</v>
      </c>
      <c r="K321" s="1" t="e">
        <f ca="1">[1]!lnorminv(RAND(),200,200)</f>
        <v>#NAME?</v>
      </c>
    </row>
    <row r="322" spans="3:11" ht="12.75">
      <c r="C322">
        <f t="shared" si="13"/>
        <v>24</v>
      </c>
      <c r="D322">
        <v>7</v>
      </c>
      <c r="E322">
        <v>2</v>
      </c>
      <c r="F322">
        <v>319.7082694498967</v>
      </c>
      <c r="G322" s="1">
        <v>55</v>
      </c>
      <c r="H322">
        <f t="shared" si="14"/>
        <v>117.63451776649742</v>
      </c>
      <c r="I322" s="1">
        <v>3</v>
      </c>
      <c r="J322" s="2">
        <v>12.690825330746103</v>
      </c>
      <c r="K322" s="1" t="e">
        <f ca="1">[1]!lnorminv(RAND(),200,200)</f>
        <v>#NAME?</v>
      </c>
    </row>
    <row r="323" spans="3:11" ht="12.75">
      <c r="C323">
        <f t="shared" si="13"/>
        <v>25</v>
      </c>
      <c r="D323">
        <v>9</v>
      </c>
      <c r="E323">
        <v>2</v>
      </c>
      <c r="F323">
        <v>321.3465040735938</v>
      </c>
      <c r="G323" s="1">
        <v>56</v>
      </c>
      <c r="H323">
        <f t="shared" si="14"/>
        <v>122.70558375634513</v>
      </c>
      <c r="I323" s="1">
        <v>3</v>
      </c>
      <c r="J323" s="2">
        <v>4.054348026443773</v>
      </c>
      <c r="K323" s="1" t="e">
        <f ca="1">[1]!lnorminv(RAND(),200,200)</f>
        <v>#NAME?</v>
      </c>
    </row>
    <row r="324" spans="3:11" ht="12.75">
      <c r="C324">
        <f t="shared" si="13"/>
        <v>26</v>
      </c>
      <c r="D324">
        <v>10</v>
      </c>
      <c r="E324">
        <v>3</v>
      </c>
      <c r="F324">
        <v>324.7985845843531</v>
      </c>
      <c r="G324" s="1">
        <v>60</v>
      </c>
      <c r="H324">
        <f t="shared" si="14"/>
        <v>127.77664974619285</v>
      </c>
      <c r="I324" s="1">
        <v>3</v>
      </c>
      <c r="J324" s="2">
        <v>2.1322219429328184</v>
      </c>
      <c r="K324" s="1" t="e">
        <f ca="1">[1]!lnorminv(RAND(),200,200)</f>
        <v>#NAME?</v>
      </c>
    </row>
    <row r="325" spans="3:11" ht="12.75">
      <c r="C325">
        <f t="shared" si="13"/>
        <v>27</v>
      </c>
      <c r="D325">
        <v>10</v>
      </c>
      <c r="E325">
        <v>4</v>
      </c>
      <c r="F325">
        <v>327.74181776639966</v>
      </c>
      <c r="G325" s="1">
        <v>61</v>
      </c>
      <c r="H325">
        <f t="shared" si="14"/>
        <v>132.84771573604056</v>
      </c>
      <c r="I325" s="1">
        <v>4</v>
      </c>
      <c r="J325" s="2">
        <v>8.134804247341718</v>
      </c>
      <c r="K325" s="1" t="e">
        <f ca="1">[1]!lnorminv(RAND(),200,200)</f>
        <v>#NAME?</v>
      </c>
    </row>
    <row r="326" spans="3:11" ht="12.75">
      <c r="C326">
        <f t="shared" si="13"/>
        <v>28</v>
      </c>
      <c r="D326">
        <v>12</v>
      </c>
      <c r="E326">
        <v>5</v>
      </c>
      <c r="F326">
        <v>327.7439962836559</v>
      </c>
      <c r="G326" s="1">
        <v>65</v>
      </c>
      <c r="H326">
        <f t="shared" si="14"/>
        <v>137.91878172588827</v>
      </c>
      <c r="I326" s="1">
        <v>4</v>
      </c>
      <c r="J326" s="2">
        <v>332.11460132664246</v>
      </c>
      <c r="K326" s="1" t="e">
        <f ca="1">[1]!lnorminv(RAND(),200,200)</f>
        <v>#NAME?</v>
      </c>
    </row>
    <row r="327" spans="3:11" ht="12.75">
      <c r="C327">
        <f t="shared" si="13"/>
        <v>29</v>
      </c>
      <c r="D327">
        <v>20</v>
      </c>
      <c r="E327">
        <v>5</v>
      </c>
      <c r="F327">
        <v>331.46611285329664</v>
      </c>
      <c r="G327" s="1">
        <v>66</v>
      </c>
      <c r="H327">
        <f t="shared" si="14"/>
        <v>142.98984771573598</v>
      </c>
      <c r="I327" s="1">
        <v>4</v>
      </c>
      <c r="J327" s="2">
        <v>0.6554555153320083</v>
      </c>
      <c r="K327" s="1" t="e">
        <f ca="1">[1]!lnorminv(RAND(),200,200)</f>
        <v>#NAME?</v>
      </c>
    </row>
    <row r="328" spans="3:11" ht="12.75">
      <c r="C328">
        <f t="shared" si="13"/>
        <v>30</v>
      </c>
      <c r="D328">
        <v>23</v>
      </c>
      <c r="E328">
        <v>5</v>
      </c>
      <c r="F328">
        <v>333.0924905775704</v>
      </c>
      <c r="G328" s="1">
        <v>66</v>
      </c>
      <c r="H328">
        <f t="shared" si="14"/>
        <v>148.0609137055837</v>
      </c>
      <c r="I328" s="1">
        <v>4</v>
      </c>
      <c r="J328" s="2">
        <v>5.861533448446115</v>
      </c>
      <c r="K328" s="1" t="e">
        <f ca="1">[1]!lnorminv(RAND(),200,200)</f>
        <v>#NAME?</v>
      </c>
    </row>
    <row r="329" spans="3:11" ht="12.75">
      <c r="C329">
        <f t="shared" si="13"/>
        <v>31</v>
      </c>
      <c r="D329">
        <v>23</v>
      </c>
      <c r="E329">
        <v>5</v>
      </c>
      <c r="F329">
        <v>334.63752027907907</v>
      </c>
      <c r="G329" s="1">
        <v>67</v>
      </c>
      <c r="H329">
        <f t="shared" si="14"/>
        <v>153.1319796954314</v>
      </c>
      <c r="I329" s="1">
        <v>4</v>
      </c>
      <c r="J329" s="2">
        <v>3.4159209961948984</v>
      </c>
      <c r="K329" s="1" t="e">
        <f ca="1">[1]!lnorminv(RAND(),200,200)</f>
        <v>#NAME?</v>
      </c>
    </row>
    <row r="330" spans="3:11" ht="12.75">
      <c r="C330">
        <f t="shared" si="13"/>
        <v>32</v>
      </c>
      <c r="D330">
        <v>24</v>
      </c>
      <c r="E330">
        <v>6</v>
      </c>
      <c r="F330">
        <v>335.06184722785747</v>
      </c>
      <c r="G330" s="1">
        <v>68</v>
      </c>
      <c r="H330">
        <f t="shared" si="14"/>
        <v>158.2030456852791</v>
      </c>
      <c r="I330" s="1">
        <v>4</v>
      </c>
      <c r="J330" s="2">
        <v>84.27161301056198</v>
      </c>
      <c r="K330" s="1" t="e">
        <f ca="1">[1]!lnorminv(RAND(),200,200)</f>
        <v>#NAME?</v>
      </c>
    </row>
    <row r="331" spans="3:11" ht="12.75">
      <c r="C331">
        <f t="shared" si="13"/>
        <v>33</v>
      </c>
      <c r="D331">
        <v>25</v>
      </c>
      <c r="E331">
        <v>6</v>
      </c>
      <c r="F331">
        <v>338.6437511609887</v>
      </c>
      <c r="G331" s="1">
        <v>68</v>
      </c>
      <c r="H331">
        <f t="shared" si="14"/>
        <v>163.27411167512682</v>
      </c>
      <c r="I331" s="1">
        <v>5</v>
      </c>
      <c r="J331" s="2">
        <v>0.9747551164315718</v>
      </c>
      <c r="K331" s="1" t="e">
        <f ca="1">[1]!lnorminv(RAND(),200,200)</f>
        <v>#NAME?</v>
      </c>
    </row>
    <row r="332" spans="3:11" ht="12.75">
      <c r="C332">
        <f t="shared" si="13"/>
        <v>34</v>
      </c>
      <c r="D332">
        <v>25</v>
      </c>
      <c r="E332">
        <v>7</v>
      </c>
      <c r="F332">
        <v>338.9420588306369</v>
      </c>
      <c r="G332" s="1">
        <v>68</v>
      </c>
      <c r="H332">
        <f t="shared" si="14"/>
        <v>168.34517766497453</v>
      </c>
      <c r="I332" s="1">
        <v>5</v>
      </c>
      <c r="J332" s="2">
        <v>96.63260688513175</v>
      </c>
      <c r="K332" s="1" t="e">
        <f ca="1">[1]!lnorminv(RAND(),200,200)</f>
        <v>#NAME?</v>
      </c>
    </row>
    <row r="333" spans="3:11" ht="12.75">
      <c r="C333">
        <f t="shared" si="13"/>
        <v>35</v>
      </c>
      <c r="D333">
        <v>27</v>
      </c>
      <c r="E333">
        <v>7</v>
      </c>
      <c r="F333">
        <v>342.26179645439163</v>
      </c>
      <c r="G333" s="1">
        <v>68</v>
      </c>
      <c r="H333">
        <f t="shared" si="14"/>
        <v>173.41624365482224</v>
      </c>
      <c r="I333" s="1">
        <v>5</v>
      </c>
      <c r="J333" s="2">
        <v>16.902022782554777</v>
      </c>
      <c r="K333" s="1" t="e">
        <f ca="1">[1]!lnorminv(RAND(),200,200)</f>
        <v>#NAME?</v>
      </c>
    </row>
    <row r="334" spans="3:11" ht="12.75">
      <c r="C334">
        <f t="shared" si="13"/>
        <v>36</v>
      </c>
      <c r="D334">
        <v>28</v>
      </c>
      <c r="E334">
        <v>9</v>
      </c>
      <c r="F334">
        <v>345.63389327433</v>
      </c>
      <c r="G334" s="1">
        <v>71</v>
      </c>
      <c r="H334">
        <f t="shared" si="14"/>
        <v>178.48730964466995</v>
      </c>
      <c r="I334" s="1">
        <v>5</v>
      </c>
      <c r="J334" s="2">
        <v>28.020850350669406</v>
      </c>
      <c r="K334" s="1" t="e">
        <f ca="1">[1]!lnorminv(RAND(),200,200)</f>
        <v>#NAME?</v>
      </c>
    </row>
    <row r="335" spans="3:11" ht="12.75">
      <c r="C335">
        <f t="shared" si="13"/>
        <v>37</v>
      </c>
      <c r="D335">
        <v>29</v>
      </c>
      <c r="E335">
        <v>9</v>
      </c>
      <c r="F335">
        <v>350.1514319705574</v>
      </c>
      <c r="G335" s="1">
        <v>71</v>
      </c>
      <c r="H335">
        <f t="shared" si="14"/>
        <v>183.55837563451766</v>
      </c>
      <c r="I335" s="1">
        <v>6</v>
      </c>
      <c r="J335" s="2">
        <v>21.34572558349908</v>
      </c>
      <c r="K335" s="1" t="e">
        <f ca="1">[1]!lnorminv(RAND(),200,200)</f>
        <v>#NAME?</v>
      </c>
    </row>
    <row r="336" spans="3:11" ht="12.75">
      <c r="C336">
        <f t="shared" si="13"/>
        <v>38</v>
      </c>
      <c r="D336">
        <v>29</v>
      </c>
      <c r="E336">
        <v>10</v>
      </c>
      <c r="F336">
        <v>361.7252826124379</v>
      </c>
      <c r="G336" s="1">
        <v>72</v>
      </c>
      <c r="H336">
        <f t="shared" si="14"/>
        <v>188.62944162436537</v>
      </c>
      <c r="I336" s="1">
        <v>6</v>
      </c>
      <c r="J336" s="2">
        <v>3.022505419086756</v>
      </c>
      <c r="K336" s="1" t="e">
        <f ca="1">[1]!lnorminv(RAND(),200,200)</f>
        <v>#NAME?</v>
      </c>
    </row>
    <row r="337" spans="3:11" ht="12.75">
      <c r="C337">
        <f t="shared" si="13"/>
        <v>39</v>
      </c>
      <c r="D337">
        <v>55</v>
      </c>
      <c r="E337">
        <v>11</v>
      </c>
      <c r="F337">
        <v>362.50458988305525</v>
      </c>
      <c r="G337" s="1">
        <v>73</v>
      </c>
      <c r="H337">
        <f t="shared" si="14"/>
        <v>193.70050761421308</v>
      </c>
      <c r="I337" s="1">
        <v>6</v>
      </c>
      <c r="J337" s="2">
        <v>22.533246382246805</v>
      </c>
      <c r="K337" s="1" t="e">
        <f ca="1">[1]!lnorminv(RAND(),200,200)</f>
        <v>#NAME?</v>
      </c>
    </row>
    <row r="338" spans="3:11" ht="12.75">
      <c r="C338">
        <f t="shared" si="13"/>
        <v>40</v>
      </c>
      <c r="D338">
        <v>56</v>
      </c>
      <c r="E338">
        <v>12</v>
      </c>
      <c r="F338">
        <v>364.0928849564358</v>
      </c>
      <c r="G338" s="1">
        <v>73</v>
      </c>
      <c r="H338">
        <f t="shared" si="14"/>
        <v>198.7715736040608</v>
      </c>
      <c r="I338" s="1">
        <v>6</v>
      </c>
      <c r="J338" s="2">
        <v>169.42264920522825</v>
      </c>
      <c r="K338" s="1" t="e">
        <f ca="1">[1]!lnorminv(RAND(),200,200)</f>
        <v>#NAME?</v>
      </c>
    </row>
    <row r="339" spans="3:11" ht="12.75">
      <c r="C339">
        <f t="shared" si="13"/>
        <v>41</v>
      </c>
      <c r="D339">
        <v>56</v>
      </c>
      <c r="E339">
        <v>13</v>
      </c>
      <c r="F339">
        <v>365.45217647294953</v>
      </c>
      <c r="G339" s="1">
        <v>74</v>
      </c>
      <c r="H339">
        <f t="shared" si="14"/>
        <v>203.8426395939085</v>
      </c>
      <c r="I339" s="1">
        <v>6</v>
      </c>
      <c r="J339" s="2">
        <v>13.060255319826625</v>
      </c>
      <c r="K339" s="1" t="e">
        <f ca="1">[1]!lnorminv(RAND(),200,200)</f>
        <v>#NAME?</v>
      </c>
    </row>
    <row r="340" spans="3:11" ht="12.75">
      <c r="C340">
        <f t="shared" si="13"/>
        <v>42</v>
      </c>
      <c r="D340">
        <v>69</v>
      </c>
      <c r="E340">
        <v>13</v>
      </c>
      <c r="F340">
        <v>367.13967326721627</v>
      </c>
      <c r="G340" s="1">
        <v>75</v>
      </c>
      <c r="H340">
        <f t="shared" si="14"/>
        <v>208.9137055837562</v>
      </c>
      <c r="I340" s="1">
        <v>6</v>
      </c>
      <c r="J340" s="2">
        <v>7.886479827423049</v>
      </c>
      <c r="K340" s="1" t="e">
        <f ca="1">[1]!lnorminv(RAND(),200,200)</f>
        <v>#NAME?</v>
      </c>
    </row>
    <row r="341" spans="3:11" ht="12.75">
      <c r="C341">
        <f t="shared" si="13"/>
        <v>43</v>
      </c>
      <c r="D341">
        <v>69</v>
      </c>
      <c r="E341">
        <v>15</v>
      </c>
      <c r="F341">
        <v>367.5882901821539</v>
      </c>
      <c r="G341" s="1">
        <v>76</v>
      </c>
      <c r="H341">
        <f t="shared" si="14"/>
        <v>213.98477157360392</v>
      </c>
      <c r="I341" s="1">
        <v>6</v>
      </c>
      <c r="J341" s="2">
        <v>46.53426603162748</v>
      </c>
      <c r="K341" s="1" t="e">
        <f ca="1">[1]!lnorminv(RAND(),200,200)</f>
        <v>#NAME?</v>
      </c>
    </row>
    <row r="342" spans="3:11" ht="12.75">
      <c r="C342">
        <f t="shared" si="13"/>
        <v>44</v>
      </c>
      <c r="D342">
        <v>72</v>
      </c>
      <c r="E342">
        <v>17</v>
      </c>
      <c r="F342">
        <v>367.6120360901296</v>
      </c>
      <c r="G342" s="1">
        <v>79</v>
      </c>
      <c r="H342">
        <f t="shared" si="14"/>
        <v>219.05583756345163</v>
      </c>
      <c r="I342" s="1">
        <v>7</v>
      </c>
      <c r="J342" s="2">
        <v>20.78700866063414</v>
      </c>
      <c r="K342" s="1" t="e">
        <f ca="1">[1]!lnorminv(RAND(),200,200)</f>
        <v>#NAME?</v>
      </c>
    </row>
    <row r="343" spans="3:11" ht="12.75">
      <c r="C343">
        <f t="shared" si="13"/>
        <v>45</v>
      </c>
      <c r="D343">
        <v>77</v>
      </c>
      <c r="E343">
        <v>18</v>
      </c>
      <c r="F343">
        <v>368.4456182528975</v>
      </c>
      <c r="G343" s="1">
        <v>80</v>
      </c>
      <c r="H343">
        <f t="shared" si="14"/>
        <v>224.12690355329934</v>
      </c>
      <c r="I343" s="1">
        <v>7</v>
      </c>
      <c r="J343" s="2">
        <v>11.482519544194087</v>
      </c>
      <c r="K343" s="1" t="e">
        <f ca="1">[1]!lnorminv(RAND(),200,200)</f>
        <v>#NAME?</v>
      </c>
    </row>
    <row r="344" spans="3:11" ht="12.75">
      <c r="C344">
        <f t="shared" si="13"/>
        <v>46</v>
      </c>
      <c r="D344">
        <v>77</v>
      </c>
      <c r="E344">
        <v>20</v>
      </c>
      <c r="F344">
        <v>370.83945346777045</v>
      </c>
      <c r="G344" s="1">
        <v>80</v>
      </c>
      <c r="H344">
        <f t="shared" si="14"/>
        <v>229.19796954314705</v>
      </c>
      <c r="I344" s="1">
        <v>8</v>
      </c>
      <c r="J344" s="2">
        <v>2.712410713951432</v>
      </c>
      <c r="K344" s="1" t="e">
        <f ca="1">[1]!lnorminv(RAND(),200,200)</f>
        <v>#NAME?</v>
      </c>
    </row>
    <row r="345" spans="3:11" ht="12.75">
      <c r="C345">
        <f t="shared" si="13"/>
        <v>47</v>
      </c>
      <c r="D345">
        <v>88</v>
      </c>
      <c r="E345">
        <v>22</v>
      </c>
      <c r="F345">
        <v>371.73648114507745</v>
      </c>
      <c r="G345" s="1">
        <v>81</v>
      </c>
      <c r="H345">
        <f t="shared" si="14"/>
        <v>234.26903553299476</v>
      </c>
      <c r="I345" s="1">
        <v>8</v>
      </c>
      <c r="J345" s="2">
        <v>53.393740080834384</v>
      </c>
      <c r="K345" s="1" t="e">
        <f ca="1">[1]!lnorminv(RAND(),200,200)</f>
        <v>#NAME?</v>
      </c>
    </row>
    <row r="346" spans="3:11" ht="12.75">
      <c r="C346">
        <f t="shared" si="13"/>
        <v>48</v>
      </c>
      <c r="D346">
        <v>98</v>
      </c>
      <c r="E346">
        <v>23</v>
      </c>
      <c r="F346">
        <v>372.08238299134615</v>
      </c>
      <c r="G346" s="1">
        <v>82</v>
      </c>
      <c r="H346">
        <f t="shared" si="14"/>
        <v>239.34010152284247</v>
      </c>
      <c r="I346" s="1">
        <v>9</v>
      </c>
      <c r="J346" s="2">
        <v>1.8048069512726972</v>
      </c>
      <c r="K346" s="1" t="e">
        <f ca="1">[1]!lnorminv(RAND(),200,200)</f>
        <v>#NAME?</v>
      </c>
    </row>
    <row r="347" spans="3:11" ht="12.75">
      <c r="C347">
        <f t="shared" si="13"/>
        <v>49</v>
      </c>
      <c r="D347">
        <v>99</v>
      </c>
      <c r="E347">
        <v>27</v>
      </c>
      <c r="F347">
        <v>374.2415095077701</v>
      </c>
      <c r="G347" s="1">
        <v>83</v>
      </c>
      <c r="H347">
        <f t="shared" si="14"/>
        <v>244.41116751269018</v>
      </c>
      <c r="I347" s="1">
        <v>9</v>
      </c>
      <c r="J347" s="2">
        <v>29.129129188251145</v>
      </c>
      <c r="K347" s="1" t="e">
        <f ca="1">[1]!lnorminv(RAND(),200,200)</f>
        <v>#NAME?</v>
      </c>
    </row>
    <row r="348" spans="3:11" ht="12.75">
      <c r="C348">
        <f t="shared" si="13"/>
        <v>50</v>
      </c>
      <c r="D348">
        <v>105</v>
      </c>
      <c r="E348">
        <v>33</v>
      </c>
      <c r="F348">
        <v>374.73481763294774</v>
      </c>
      <c r="G348" s="1">
        <v>83</v>
      </c>
      <c r="H348">
        <f t="shared" si="14"/>
        <v>249.4822335025379</v>
      </c>
      <c r="I348" s="1">
        <v>9</v>
      </c>
      <c r="J348" s="2">
        <v>20.608349127024123</v>
      </c>
      <c r="K348" s="1" t="e">
        <f ca="1">[1]!lnorminv(RAND(),200,200)</f>
        <v>#NAME?</v>
      </c>
    </row>
    <row r="349" spans="3:11" ht="12.75">
      <c r="C349">
        <f t="shared" si="13"/>
        <v>51</v>
      </c>
      <c r="D349">
        <v>106</v>
      </c>
      <c r="E349">
        <v>33</v>
      </c>
      <c r="F349">
        <v>381.3191792662758</v>
      </c>
      <c r="G349" s="1">
        <v>84</v>
      </c>
      <c r="H349">
        <f t="shared" si="14"/>
        <v>254.5532994923856</v>
      </c>
      <c r="I349" s="1">
        <v>10</v>
      </c>
      <c r="J349" s="2">
        <v>78.36267919374978</v>
      </c>
      <c r="K349" s="1" t="e">
        <f ca="1">[1]!lnorminv(RAND(),200,200)</f>
        <v>#NAME?</v>
      </c>
    </row>
    <row r="350" spans="3:11" ht="12.75">
      <c r="C350">
        <f t="shared" si="13"/>
        <v>52</v>
      </c>
      <c r="D350">
        <v>107</v>
      </c>
      <c r="E350">
        <v>36</v>
      </c>
      <c r="F350">
        <v>385.86998508280607</v>
      </c>
      <c r="G350" s="1">
        <v>85</v>
      </c>
      <c r="H350">
        <f t="shared" si="14"/>
        <v>259.6243654822333</v>
      </c>
      <c r="I350" s="1">
        <v>10</v>
      </c>
      <c r="J350" s="2">
        <v>28.987320157983714</v>
      </c>
      <c r="K350" s="1" t="e">
        <f ca="1">[1]!lnorminv(RAND(),200,200)</f>
        <v>#NAME?</v>
      </c>
    </row>
    <row r="351" spans="3:11" ht="12.75">
      <c r="C351">
        <f t="shared" si="13"/>
        <v>53</v>
      </c>
      <c r="D351">
        <v>125</v>
      </c>
      <c r="E351">
        <v>42</v>
      </c>
      <c r="F351">
        <v>390.881501661751</v>
      </c>
      <c r="G351" s="1">
        <v>86</v>
      </c>
      <c r="H351">
        <f t="shared" si="14"/>
        <v>264.69543147208105</v>
      </c>
      <c r="I351" s="1">
        <v>10</v>
      </c>
      <c r="J351" s="2">
        <v>73.8731657050145</v>
      </c>
      <c r="K351" s="1" t="e">
        <f ca="1">[1]!lnorminv(RAND(),200,200)</f>
        <v>#NAME?</v>
      </c>
    </row>
    <row r="352" spans="3:11" ht="12.75">
      <c r="C352">
        <f t="shared" si="13"/>
        <v>54</v>
      </c>
      <c r="D352">
        <v>127</v>
      </c>
      <c r="E352">
        <v>42</v>
      </c>
      <c r="F352">
        <v>396.12698512127827</v>
      </c>
      <c r="G352" s="1">
        <v>86</v>
      </c>
      <c r="H352">
        <f t="shared" si="14"/>
        <v>269.7664974619288</v>
      </c>
      <c r="I352" s="1">
        <v>10</v>
      </c>
      <c r="J352" s="2">
        <v>24.718704929493416</v>
      </c>
      <c r="K352" s="1" t="e">
        <f ca="1">[1]!lnorminv(RAND(),200,200)</f>
        <v>#NAME?</v>
      </c>
    </row>
    <row r="353" spans="3:11" ht="12.75">
      <c r="C353">
        <f t="shared" si="13"/>
        <v>55</v>
      </c>
      <c r="D353">
        <v>136</v>
      </c>
      <c r="E353">
        <v>42</v>
      </c>
      <c r="F353">
        <v>396.2005721243201</v>
      </c>
      <c r="G353" s="1">
        <v>88</v>
      </c>
      <c r="H353">
        <f t="shared" si="14"/>
        <v>274.83756345177653</v>
      </c>
      <c r="I353" s="1">
        <v>10</v>
      </c>
      <c r="J353" s="2">
        <v>196.6460296829713</v>
      </c>
      <c r="K353" s="1" t="e">
        <f ca="1">[1]!lnorminv(RAND(),200,200)</f>
        <v>#NAME?</v>
      </c>
    </row>
    <row r="354" spans="3:11" ht="12.75">
      <c r="C354">
        <f t="shared" si="13"/>
        <v>56</v>
      </c>
      <c r="D354">
        <v>140</v>
      </c>
      <c r="E354">
        <v>47</v>
      </c>
      <c r="F354">
        <v>398.0082196217164</v>
      </c>
      <c r="G354" s="1">
        <v>91</v>
      </c>
      <c r="H354">
        <f t="shared" si="14"/>
        <v>279.90862944162427</v>
      </c>
      <c r="I354" s="1">
        <v>10</v>
      </c>
      <c r="J354" s="2">
        <v>9.367014099863763</v>
      </c>
      <c r="K354" s="1" t="e">
        <f ca="1">[1]!lnorminv(RAND(),200,200)</f>
        <v>#NAME?</v>
      </c>
    </row>
    <row r="355" spans="3:11" ht="12.75">
      <c r="C355">
        <f t="shared" si="13"/>
        <v>57</v>
      </c>
      <c r="D355">
        <v>144</v>
      </c>
      <c r="E355">
        <v>50</v>
      </c>
      <c r="F355">
        <v>398.9587265824381</v>
      </c>
      <c r="G355" s="1">
        <v>92</v>
      </c>
      <c r="H355">
        <f t="shared" si="14"/>
        <v>284.979695431472</v>
      </c>
      <c r="I355" s="1">
        <v>11</v>
      </c>
      <c r="J355" s="2">
        <v>63.14835513487877</v>
      </c>
      <c r="K355" s="1" t="e">
        <f ca="1">[1]!lnorminv(RAND(),200,200)</f>
        <v>#NAME?</v>
      </c>
    </row>
    <row r="356" spans="3:11" ht="12.75">
      <c r="C356">
        <f t="shared" si="13"/>
        <v>58</v>
      </c>
      <c r="D356">
        <v>165</v>
      </c>
      <c r="E356">
        <v>50</v>
      </c>
      <c r="F356">
        <v>399.7800630514431</v>
      </c>
      <c r="G356" s="1">
        <v>92</v>
      </c>
      <c r="H356">
        <f t="shared" si="14"/>
        <v>290.05076142131975</v>
      </c>
      <c r="I356" s="1">
        <v>11</v>
      </c>
      <c r="J356" s="2">
        <v>97.47834767241704</v>
      </c>
      <c r="K356" s="1" t="e">
        <f ca="1">[1]!lnorminv(RAND(),200,200)</f>
        <v>#NAME?</v>
      </c>
    </row>
    <row r="357" spans="3:11" ht="12.75">
      <c r="C357">
        <f t="shared" si="13"/>
        <v>59</v>
      </c>
      <c r="D357">
        <v>169</v>
      </c>
      <c r="E357">
        <v>61</v>
      </c>
      <c r="F357">
        <v>403.7396309044999</v>
      </c>
      <c r="G357" s="1">
        <v>94</v>
      </c>
      <c r="H357">
        <f t="shared" si="14"/>
        <v>295.1218274111675</v>
      </c>
      <c r="I357" s="1">
        <v>11</v>
      </c>
      <c r="J357" s="2">
        <v>104.16047885064228</v>
      </c>
      <c r="K357" s="1" t="e">
        <f ca="1">[1]!lnorminv(RAND(),200,200)</f>
        <v>#NAME?</v>
      </c>
    </row>
    <row r="358" spans="3:11" ht="12.75">
      <c r="C358">
        <f t="shared" si="13"/>
        <v>60</v>
      </c>
      <c r="D358">
        <v>187</v>
      </c>
      <c r="E358">
        <v>67</v>
      </c>
      <c r="F358">
        <v>403.93899915752485</v>
      </c>
      <c r="G358" s="1">
        <v>94</v>
      </c>
      <c r="H358">
        <f t="shared" si="14"/>
        <v>300.1928934010152</v>
      </c>
      <c r="I358" s="1">
        <v>11</v>
      </c>
      <c r="J358" s="2">
        <v>0.7863883257398497</v>
      </c>
      <c r="K358" s="1" t="e">
        <f ca="1">[1]!lnorminv(RAND(),200,200)</f>
        <v>#NAME?</v>
      </c>
    </row>
    <row r="359" spans="3:11" ht="12.75">
      <c r="C359">
        <f t="shared" si="13"/>
        <v>61</v>
      </c>
      <c r="D359">
        <v>201</v>
      </c>
      <c r="E359">
        <v>77</v>
      </c>
      <c r="F359">
        <v>404.4790640941345</v>
      </c>
      <c r="G359" s="1">
        <v>97</v>
      </c>
      <c r="H359">
        <f t="shared" si="14"/>
        <v>305.26395939086296</v>
      </c>
      <c r="I359" s="1">
        <v>11</v>
      </c>
      <c r="J359" s="2">
        <v>102.55314108073892</v>
      </c>
      <c r="K359" s="1" t="e">
        <f ca="1">[1]!lnorminv(RAND(),200,200)</f>
        <v>#NAME?</v>
      </c>
    </row>
    <row r="360" spans="3:11" ht="12.75">
      <c r="C360">
        <f t="shared" si="13"/>
        <v>62</v>
      </c>
      <c r="D360">
        <v>204</v>
      </c>
      <c r="E360">
        <v>77</v>
      </c>
      <c r="F360">
        <v>405.5423713566357</v>
      </c>
      <c r="G360" s="1">
        <v>100</v>
      </c>
      <c r="H360">
        <f t="shared" si="14"/>
        <v>310.3350253807107</v>
      </c>
      <c r="I360" s="1">
        <v>12</v>
      </c>
      <c r="J360" s="2">
        <v>8.165424031891273</v>
      </c>
      <c r="K360" s="1" t="e">
        <f ca="1">[1]!lnorminv(RAND(),200,200)</f>
        <v>#NAME?</v>
      </c>
    </row>
    <row r="361" spans="3:11" ht="12.75">
      <c r="C361">
        <f t="shared" si="13"/>
        <v>63</v>
      </c>
      <c r="D361">
        <v>214</v>
      </c>
      <c r="E361">
        <v>95</v>
      </c>
      <c r="F361">
        <v>411.3845668130568</v>
      </c>
      <c r="G361" s="1">
        <v>101</v>
      </c>
      <c r="H361">
        <f t="shared" si="14"/>
        <v>315.40609137055844</v>
      </c>
      <c r="I361" s="1">
        <v>12</v>
      </c>
      <c r="J361" s="2">
        <v>40.645769537158536</v>
      </c>
      <c r="K361" s="1" t="e">
        <f ca="1">[1]!lnorminv(RAND(),200,200)</f>
        <v>#NAME?</v>
      </c>
    </row>
    <row r="362" spans="3:11" ht="12.75">
      <c r="C362">
        <f t="shared" si="13"/>
        <v>64</v>
      </c>
      <c r="D362">
        <v>217</v>
      </c>
      <c r="E362">
        <v>96</v>
      </c>
      <c r="F362">
        <v>412.4759892342042</v>
      </c>
      <c r="G362" s="1">
        <v>104</v>
      </c>
      <c r="H362">
        <f t="shared" si="14"/>
        <v>320.4771573604062</v>
      </c>
      <c r="I362" s="1">
        <v>12</v>
      </c>
      <c r="J362" s="2">
        <v>9.67577176533951</v>
      </c>
      <c r="K362" s="1" t="e">
        <f ca="1">[1]!lnorminv(RAND(),200,200)</f>
        <v>#NAME?</v>
      </c>
    </row>
    <row r="363" spans="3:11" ht="12.75">
      <c r="C363">
        <f t="shared" si="13"/>
        <v>65</v>
      </c>
      <c r="D363">
        <v>225</v>
      </c>
      <c r="E363">
        <v>100</v>
      </c>
      <c r="F363">
        <v>415.7267233706585</v>
      </c>
      <c r="G363" s="1">
        <v>105</v>
      </c>
      <c r="H363">
        <f t="shared" si="14"/>
        <v>325.5482233502539</v>
      </c>
      <c r="I363" s="1">
        <v>12</v>
      </c>
      <c r="J363" s="2">
        <v>16.231328985219925</v>
      </c>
      <c r="K363" s="1" t="e">
        <f ca="1">[1]!lnorminv(RAND(),200,200)</f>
        <v>#NAME?</v>
      </c>
    </row>
    <row r="364" spans="3:11" ht="12.75">
      <c r="C364">
        <f t="shared" si="13"/>
        <v>66</v>
      </c>
      <c r="D364">
        <v>225</v>
      </c>
      <c r="E364">
        <v>100</v>
      </c>
      <c r="F364">
        <v>416.75705344178806</v>
      </c>
      <c r="G364" s="1">
        <v>105</v>
      </c>
      <c r="H364">
        <f t="shared" si="14"/>
        <v>330.61928934010166</v>
      </c>
      <c r="I364" s="1">
        <v>13</v>
      </c>
      <c r="J364" s="2">
        <v>16.133442651156447</v>
      </c>
      <c r="K364" s="1" t="e">
        <f ca="1">[1]!lnorminv(RAND(),200,200)</f>
        <v>#NAME?</v>
      </c>
    </row>
    <row r="365" spans="3:11" ht="12.75">
      <c r="C365">
        <f aca="true" t="shared" si="15" ref="C365:C428">C364+1</f>
        <v>67</v>
      </c>
      <c r="D365">
        <v>227</v>
      </c>
      <c r="E365">
        <v>105</v>
      </c>
      <c r="F365">
        <v>418.0791368328055</v>
      </c>
      <c r="G365" s="1">
        <v>106</v>
      </c>
      <c r="H365">
        <f aca="true" t="shared" si="16" ref="H365:H428">H364+999/197</f>
        <v>335.6903553299494</v>
      </c>
      <c r="I365" s="1">
        <v>13</v>
      </c>
      <c r="J365" s="2">
        <v>9.5281156855268</v>
      </c>
      <c r="K365" s="1" t="e">
        <f ca="1">[1]!lnorminv(RAND(),200,200)</f>
        <v>#NAME?</v>
      </c>
    </row>
    <row r="366" spans="3:11" ht="12.75">
      <c r="C366">
        <f t="shared" si="15"/>
        <v>68</v>
      </c>
      <c r="D366">
        <v>234</v>
      </c>
      <c r="E366">
        <v>107</v>
      </c>
      <c r="F366">
        <v>419.6335931611416</v>
      </c>
      <c r="G366" s="1">
        <v>107</v>
      </c>
      <c r="H366">
        <f t="shared" si="16"/>
        <v>340.76142131979714</v>
      </c>
      <c r="I366" s="1">
        <v>13</v>
      </c>
      <c r="J366" s="2">
        <v>11.152621345414609</v>
      </c>
      <c r="K366" s="1" t="e">
        <f ca="1">[1]!lnorminv(RAND(),200,200)</f>
        <v>#NAME?</v>
      </c>
    </row>
    <row r="367" spans="3:11" ht="12.75">
      <c r="C367">
        <f t="shared" si="15"/>
        <v>69</v>
      </c>
      <c r="D367">
        <v>235</v>
      </c>
      <c r="E367">
        <v>108</v>
      </c>
      <c r="F367">
        <v>423.34222526712364</v>
      </c>
      <c r="G367" s="1">
        <v>108</v>
      </c>
      <c r="H367">
        <f t="shared" si="16"/>
        <v>345.8324873096449</v>
      </c>
      <c r="I367" s="1">
        <v>14</v>
      </c>
      <c r="J367" s="2">
        <v>7.225907795752487</v>
      </c>
      <c r="K367" s="1" t="e">
        <f ca="1">[1]!lnorminv(RAND(),200,200)</f>
        <v>#NAME?</v>
      </c>
    </row>
    <row r="368" spans="3:11" ht="12.75">
      <c r="C368">
        <f t="shared" si="15"/>
        <v>70</v>
      </c>
      <c r="D368">
        <v>241</v>
      </c>
      <c r="E368">
        <v>111</v>
      </c>
      <c r="F368">
        <v>423.5515246438425</v>
      </c>
      <c r="G368" s="1">
        <v>111</v>
      </c>
      <c r="H368">
        <f t="shared" si="16"/>
        <v>350.9035532994926</v>
      </c>
      <c r="I368" s="1">
        <v>15</v>
      </c>
      <c r="J368" s="2">
        <v>75.46665090888276</v>
      </c>
      <c r="K368" s="1" t="e">
        <f ca="1">[1]!lnorminv(RAND(),200,200)</f>
        <v>#NAME?</v>
      </c>
    </row>
    <row r="369" spans="3:11" ht="12.75">
      <c r="C369">
        <f t="shared" si="15"/>
        <v>71</v>
      </c>
      <c r="D369">
        <v>245</v>
      </c>
      <c r="E369">
        <v>111</v>
      </c>
      <c r="F369">
        <v>423.93793549152593</v>
      </c>
      <c r="G369" s="1">
        <v>115</v>
      </c>
      <c r="H369">
        <f t="shared" si="16"/>
        <v>355.97461928934035</v>
      </c>
      <c r="I369" s="1">
        <v>15</v>
      </c>
      <c r="J369" s="2">
        <v>64.09343334411227</v>
      </c>
      <c r="K369" s="1" t="e">
        <f ca="1">[1]!lnorminv(RAND(),200,200)</f>
        <v>#NAME?</v>
      </c>
    </row>
    <row r="370" spans="3:11" ht="12.75">
      <c r="C370">
        <f t="shared" si="15"/>
        <v>72</v>
      </c>
      <c r="D370">
        <v>250</v>
      </c>
      <c r="E370">
        <v>111</v>
      </c>
      <c r="F370">
        <v>427.9905229317637</v>
      </c>
      <c r="G370" s="1">
        <v>116</v>
      </c>
      <c r="H370">
        <f t="shared" si="16"/>
        <v>361.0456852791881</v>
      </c>
      <c r="I370" s="1">
        <v>15</v>
      </c>
      <c r="J370" s="2">
        <v>31.208659904594004</v>
      </c>
      <c r="K370" s="1" t="e">
        <f ca="1">[1]!lnorminv(RAND(),200,200)</f>
        <v>#NAME?</v>
      </c>
    </row>
    <row r="371" spans="3:11" ht="12.75">
      <c r="C371">
        <f t="shared" si="15"/>
        <v>73</v>
      </c>
      <c r="D371">
        <v>270</v>
      </c>
      <c r="E371">
        <v>118</v>
      </c>
      <c r="F371">
        <v>430.5339695737729</v>
      </c>
      <c r="G371" s="1">
        <v>116</v>
      </c>
      <c r="H371">
        <f t="shared" si="16"/>
        <v>366.11675126903583</v>
      </c>
      <c r="I371" s="1">
        <v>15</v>
      </c>
      <c r="J371" s="2">
        <v>10.341277030273437</v>
      </c>
      <c r="K371" s="1" t="e">
        <f ca="1">[1]!lnorminv(RAND(),200,200)</f>
        <v>#NAME?</v>
      </c>
    </row>
    <row r="372" spans="3:11" ht="12.75">
      <c r="C372">
        <f t="shared" si="15"/>
        <v>74</v>
      </c>
      <c r="D372">
        <v>274</v>
      </c>
      <c r="E372">
        <v>120</v>
      </c>
      <c r="F372">
        <v>431.3657819959304</v>
      </c>
      <c r="G372" s="1">
        <v>116</v>
      </c>
      <c r="H372">
        <f t="shared" si="16"/>
        <v>371.18781725888357</v>
      </c>
      <c r="I372" s="1">
        <v>16</v>
      </c>
      <c r="J372" s="2">
        <v>37.07514289132386</v>
      </c>
      <c r="K372" s="1" t="e">
        <f ca="1">[1]!lnorminv(RAND(),200,200)</f>
        <v>#NAME?</v>
      </c>
    </row>
    <row r="373" spans="3:11" ht="12.75">
      <c r="C373">
        <f t="shared" si="15"/>
        <v>75</v>
      </c>
      <c r="D373">
        <v>297</v>
      </c>
      <c r="E373">
        <v>123</v>
      </c>
      <c r="F373">
        <v>433.3458294545321</v>
      </c>
      <c r="G373" s="1">
        <v>118</v>
      </c>
      <c r="H373">
        <f t="shared" si="16"/>
        <v>376.2588832487313</v>
      </c>
      <c r="I373" s="1">
        <v>16</v>
      </c>
      <c r="J373" s="2">
        <v>5.4786119606292205</v>
      </c>
      <c r="K373" s="1" t="e">
        <f ca="1">[1]!lnorminv(RAND(),200,200)</f>
        <v>#NAME?</v>
      </c>
    </row>
    <row r="374" spans="3:11" ht="12.75">
      <c r="C374">
        <f t="shared" si="15"/>
        <v>76</v>
      </c>
      <c r="D374">
        <v>311</v>
      </c>
      <c r="E374">
        <v>125</v>
      </c>
      <c r="F374">
        <v>433.43324044709726</v>
      </c>
      <c r="G374" s="1">
        <v>119</v>
      </c>
      <c r="H374">
        <f t="shared" si="16"/>
        <v>381.32994923857905</v>
      </c>
      <c r="I374" s="1">
        <v>17</v>
      </c>
      <c r="J374" s="2">
        <v>126.22218903685496</v>
      </c>
      <c r="K374" s="1" t="e">
        <f ca="1">[1]!lnorminv(RAND(),200,200)</f>
        <v>#NAME?</v>
      </c>
    </row>
    <row r="375" spans="3:11" ht="12.75">
      <c r="C375">
        <f t="shared" si="15"/>
        <v>77</v>
      </c>
      <c r="D375">
        <v>315</v>
      </c>
      <c r="E375">
        <v>128</v>
      </c>
      <c r="F375">
        <v>437.96563976081075</v>
      </c>
      <c r="G375" s="1">
        <v>120</v>
      </c>
      <c r="H375">
        <f t="shared" si="16"/>
        <v>386.4010152284268</v>
      </c>
      <c r="I375" s="1">
        <v>17</v>
      </c>
      <c r="J375" s="2">
        <v>3.842578284495178</v>
      </c>
      <c r="K375" s="1" t="e">
        <f ca="1">[1]!lnorminv(RAND(),200,200)</f>
        <v>#NAME?</v>
      </c>
    </row>
    <row r="376" spans="3:11" ht="12.75">
      <c r="C376">
        <f t="shared" si="15"/>
        <v>78</v>
      </c>
      <c r="D376">
        <v>326</v>
      </c>
      <c r="E376">
        <v>131.5</v>
      </c>
      <c r="F376">
        <v>438.5259399389163</v>
      </c>
      <c r="G376" s="1">
        <v>120</v>
      </c>
      <c r="H376">
        <f t="shared" si="16"/>
        <v>391.4720812182745</v>
      </c>
      <c r="I376" s="1">
        <v>17</v>
      </c>
      <c r="J376" s="2">
        <v>20.807326061099378</v>
      </c>
      <c r="K376" s="1" t="e">
        <f ca="1">[1]!lnorminv(RAND(),200,200)</f>
        <v>#NAME?</v>
      </c>
    </row>
    <row r="377" spans="3:11" ht="12.75">
      <c r="C377">
        <f t="shared" si="15"/>
        <v>79</v>
      </c>
      <c r="D377">
        <v>328</v>
      </c>
      <c r="E377">
        <v>134</v>
      </c>
      <c r="F377">
        <v>438.9551708259987</v>
      </c>
      <c r="G377" s="1">
        <v>121</v>
      </c>
      <c r="H377">
        <f t="shared" si="16"/>
        <v>396.54314720812226</v>
      </c>
      <c r="I377" s="1">
        <v>17</v>
      </c>
      <c r="J377" s="2">
        <v>62.99781058789384</v>
      </c>
      <c r="K377" s="1" t="e">
        <f ca="1">[1]!lnorminv(RAND(),200,200)</f>
        <v>#NAME?</v>
      </c>
    </row>
    <row r="378" spans="3:11" ht="12.75">
      <c r="C378">
        <f t="shared" si="15"/>
        <v>80</v>
      </c>
      <c r="D378">
        <v>333</v>
      </c>
      <c r="E378">
        <v>136</v>
      </c>
      <c r="F378">
        <v>440.58575679059385</v>
      </c>
      <c r="G378" s="1">
        <v>124</v>
      </c>
      <c r="H378">
        <f t="shared" si="16"/>
        <v>401.61421319797</v>
      </c>
      <c r="I378" s="1">
        <v>17</v>
      </c>
      <c r="J378" s="2">
        <v>40.6710749715837</v>
      </c>
      <c r="K378" s="1" t="e">
        <f ca="1">[1]!lnorminv(RAND(),200,200)</f>
        <v>#NAME?</v>
      </c>
    </row>
    <row r="379" spans="3:11" ht="12.75">
      <c r="C379">
        <f t="shared" si="15"/>
        <v>81</v>
      </c>
      <c r="D379">
        <v>333</v>
      </c>
      <c r="E379">
        <v>137</v>
      </c>
      <c r="F379">
        <v>445.2084167252507</v>
      </c>
      <c r="G379" s="1">
        <v>125</v>
      </c>
      <c r="H379">
        <f t="shared" si="16"/>
        <v>406.68527918781774</v>
      </c>
      <c r="I379" s="1">
        <v>17</v>
      </c>
      <c r="J379" s="2">
        <v>21.15779005185664</v>
      </c>
      <c r="K379" s="1" t="e">
        <f ca="1">[1]!lnorminv(RAND(),200,200)</f>
        <v>#NAME?</v>
      </c>
    </row>
    <row r="380" spans="3:11" ht="12.75">
      <c r="C380">
        <f t="shared" si="15"/>
        <v>82</v>
      </c>
      <c r="D380">
        <v>341</v>
      </c>
      <c r="E380">
        <v>142</v>
      </c>
      <c r="F380">
        <v>450.96128460338514</v>
      </c>
      <c r="G380" s="1">
        <v>127</v>
      </c>
      <c r="H380">
        <f t="shared" si="16"/>
        <v>411.7563451776655</v>
      </c>
      <c r="I380" s="1">
        <v>17</v>
      </c>
      <c r="J380" s="2">
        <v>149.1907356336048</v>
      </c>
      <c r="K380" s="1" t="e">
        <f ca="1">[1]!lnorminv(RAND(),200,200)</f>
        <v>#NAME?</v>
      </c>
    </row>
    <row r="381" spans="3:11" ht="12.75">
      <c r="C381">
        <f t="shared" si="15"/>
        <v>83</v>
      </c>
      <c r="D381">
        <v>342</v>
      </c>
      <c r="E381">
        <v>193</v>
      </c>
      <c r="F381">
        <v>454.7677661402409</v>
      </c>
      <c r="G381" s="1">
        <v>128</v>
      </c>
      <c r="H381">
        <f t="shared" si="16"/>
        <v>416.8274111675132</v>
      </c>
      <c r="I381" s="1">
        <v>17</v>
      </c>
      <c r="J381" s="2">
        <v>66.58704426657515</v>
      </c>
      <c r="K381" s="1" t="e">
        <f ca="1">[1]!lnorminv(RAND(),200,200)</f>
        <v>#NAME?</v>
      </c>
    </row>
    <row r="382" spans="3:11" ht="12.75">
      <c r="C382">
        <f t="shared" si="15"/>
        <v>84</v>
      </c>
      <c r="D382">
        <v>342</v>
      </c>
      <c r="E382">
        <v>200</v>
      </c>
      <c r="F382">
        <v>455.53240038610204</v>
      </c>
      <c r="G382" s="1">
        <v>130</v>
      </c>
      <c r="H382">
        <f t="shared" si="16"/>
        <v>421.89847715736096</v>
      </c>
      <c r="I382" s="1">
        <v>17</v>
      </c>
      <c r="J382" s="2">
        <v>24.476280171445076</v>
      </c>
      <c r="K382" s="1" t="e">
        <f ca="1">[1]!lnorminv(RAND(),200,200)</f>
        <v>#NAME?</v>
      </c>
    </row>
    <row r="383" spans="3:11" ht="12.75">
      <c r="C383">
        <f t="shared" si="15"/>
        <v>85</v>
      </c>
      <c r="D383">
        <v>344</v>
      </c>
      <c r="E383">
        <v>200</v>
      </c>
      <c r="F383">
        <v>465.87092369764116</v>
      </c>
      <c r="G383" s="1">
        <v>130</v>
      </c>
      <c r="H383">
        <f t="shared" si="16"/>
        <v>426.9695431472087</v>
      </c>
      <c r="I383" s="1">
        <v>18</v>
      </c>
      <c r="J383" s="2">
        <v>191.36350214497753</v>
      </c>
      <c r="K383" s="1" t="e">
        <f ca="1">[1]!lnorminv(RAND(),200,200)</f>
        <v>#NAME?</v>
      </c>
    </row>
    <row r="384" spans="3:11" ht="12.75">
      <c r="C384">
        <f t="shared" si="15"/>
        <v>86</v>
      </c>
      <c r="D384">
        <v>346</v>
      </c>
      <c r="E384">
        <v>208</v>
      </c>
      <c r="F384">
        <v>467.402569122982</v>
      </c>
      <c r="G384" s="1">
        <v>130</v>
      </c>
      <c r="H384">
        <f t="shared" si="16"/>
        <v>432.04060913705644</v>
      </c>
      <c r="I384" s="1">
        <v>18</v>
      </c>
      <c r="J384" s="2">
        <v>3.9685018487626893</v>
      </c>
      <c r="K384" s="1" t="e">
        <f ca="1">[1]!lnorminv(RAND(),200,200)</f>
        <v>#NAME?</v>
      </c>
    </row>
    <row r="385" spans="3:11" ht="12.75">
      <c r="C385">
        <f t="shared" si="15"/>
        <v>87</v>
      </c>
      <c r="D385">
        <v>349</v>
      </c>
      <c r="E385">
        <v>217</v>
      </c>
      <c r="F385">
        <v>470.02609407368584</v>
      </c>
      <c r="G385" s="1">
        <v>132</v>
      </c>
      <c r="H385">
        <f t="shared" si="16"/>
        <v>437.1116751269042</v>
      </c>
      <c r="I385" s="1">
        <v>18</v>
      </c>
      <c r="J385" s="2">
        <v>47.76758705522367</v>
      </c>
      <c r="K385" s="1" t="e">
        <f ca="1">[1]!lnorminv(RAND(),200,200)</f>
        <v>#NAME?</v>
      </c>
    </row>
    <row r="386" spans="3:11" ht="12.75">
      <c r="C386">
        <f t="shared" si="15"/>
        <v>88</v>
      </c>
      <c r="D386">
        <v>356</v>
      </c>
      <c r="E386">
        <v>221</v>
      </c>
      <c r="F386">
        <v>470.93682862038776</v>
      </c>
      <c r="G386" s="1">
        <v>134</v>
      </c>
      <c r="H386">
        <f t="shared" si="16"/>
        <v>442.1827411167519</v>
      </c>
      <c r="I386" s="1">
        <v>19</v>
      </c>
      <c r="J386" s="2">
        <v>21.126201319215465</v>
      </c>
      <c r="K386" s="1" t="e">
        <f ca="1">[1]!lnorminv(RAND(),200,200)</f>
        <v>#NAME?</v>
      </c>
    </row>
    <row r="387" spans="3:11" ht="12.75">
      <c r="C387">
        <f t="shared" si="15"/>
        <v>89</v>
      </c>
      <c r="D387">
        <v>366</v>
      </c>
      <c r="E387">
        <v>226</v>
      </c>
      <c r="F387">
        <v>473.79585760381724</v>
      </c>
      <c r="G387" s="1">
        <v>139</v>
      </c>
      <c r="H387">
        <f t="shared" si="16"/>
        <v>447.25380710659965</v>
      </c>
      <c r="I387" s="1">
        <v>21</v>
      </c>
      <c r="J387" s="2">
        <v>12.761687492530575</v>
      </c>
      <c r="K387" s="1" t="e">
        <f ca="1">[1]!lnorminv(RAND(),200,200)</f>
        <v>#NAME?</v>
      </c>
    </row>
    <row r="388" spans="3:11" ht="12.75">
      <c r="C388">
        <f t="shared" si="15"/>
        <v>90</v>
      </c>
      <c r="D388">
        <v>367</v>
      </c>
      <c r="E388">
        <v>227</v>
      </c>
      <c r="F388">
        <v>476.8973032918543</v>
      </c>
      <c r="G388" s="1">
        <v>140</v>
      </c>
      <c r="H388">
        <f t="shared" si="16"/>
        <v>452.3248730964474</v>
      </c>
      <c r="I388" s="1">
        <v>22</v>
      </c>
      <c r="J388" s="2">
        <v>21.90877807325172</v>
      </c>
      <c r="K388" s="1" t="e">
        <f ca="1">[1]!lnorminv(RAND(),200,200)</f>
        <v>#NAME?</v>
      </c>
    </row>
    <row r="389" spans="3:11" ht="12.75">
      <c r="C389">
        <f t="shared" si="15"/>
        <v>91</v>
      </c>
      <c r="D389">
        <v>370</v>
      </c>
      <c r="E389">
        <v>232</v>
      </c>
      <c r="F389">
        <v>477.88953720568543</v>
      </c>
      <c r="G389" s="1">
        <v>140</v>
      </c>
      <c r="H389">
        <f t="shared" si="16"/>
        <v>457.39593908629513</v>
      </c>
      <c r="I389" s="1">
        <v>23</v>
      </c>
      <c r="J389" s="2">
        <v>24.099810775098298</v>
      </c>
      <c r="K389" s="1" t="e">
        <f ca="1">[1]!lnorminv(RAND(),200,200)</f>
        <v>#NAME?</v>
      </c>
    </row>
    <row r="390" spans="3:11" ht="12.75">
      <c r="C390">
        <f t="shared" si="15"/>
        <v>92</v>
      </c>
      <c r="D390">
        <v>377</v>
      </c>
      <c r="E390">
        <v>234</v>
      </c>
      <c r="F390">
        <v>482.58356584273565</v>
      </c>
      <c r="G390" s="1">
        <v>143</v>
      </c>
      <c r="H390">
        <f t="shared" si="16"/>
        <v>462.46700507614287</v>
      </c>
      <c r="I390" s="1">
        <v>23</v>
      </c>
      <c r="J390" s="2">
        <v>31.086848127292587</v>
      </c>
      <c r="K390" s="1" t="e">
        <f ca="1">[1]!lnorminv(RAND(),200,200)</f>
        <v>#NAME?</v>
      </c>
    </row>
    <row r="391" spans="3:11" ht="12.75">
      <c r="C391">
        <f t="shared" si="15"/>
        <v>93</v>
      </c>
      <c r="D391">
        <v>381</v>
      </c>
      <c r="E391">
        <v>236</v>
      </c>
      <c r="F391">
        <v>483.5457758507985</v>
      </c>
      <c r="G391" s="1">
        <v>144</v>
      </c>
      <c r="H391">
        <f t="shared" si="16"/>
        <v>467.5380710659906</v>
      </c>
      <c r="I391" s="1">
        <v>23</v>
      </c>
      <c r="J391" s="2">
        <v>33.00025560596788</v>
      </c>
      <c r="K391" s="1" t="e">
        <f ca="1">[1]!lnorminv(RAND(),200,200)</f>
        <v>#NAME?</v>
      </c>
    </row>
    <row r="392" spans="3:11" ht="12.75">
      <c r="C392">
        <f t="shared" si="15"/>
        <v>94</v>
      </c>
      <c r="D392">
        <v>384</v>
      </c>
      <c r="E392">
        <v>236</v>
      </c>
      <c r="F392">
        <v>488.95790555580214</v>
      </c>
      <c r="G392" s="1">
        <v>146</v>
      </c>
      <c r="H392">
        <f t="shared" si="16"/>
        <v>472.60913705583835</v>
      </c>
      <c r="I392" s="1">
        <v>24</v>
      </c>
      <c r="J392" s="2">
        <v>18.427316249922658</v>
      </c>
      <c r="K392" s="1" t="e">
        <f ca="1">[1]!lnorminv(RAND(),200,200)</f>
        <v>#NAME?</v>
      </c>
    </row>
    <row r="393" spans="3:11" ht="12.75">
      <c r="C393">
        <f t="shared" si="15"/>
        <v>95</v>
      </c>
      <c r="D393">
        <v>386</v>
      </c>
      <c r="E393">
        <v>249</v>
      </c>
      <c r="F393">
        <v>489.63664092908004</v>
      </c>
      <c r="G393" s="1">
        <v>148</v>
      </c>
      <c r="H393">
        <f t="shared" si="16"/>
        <v>477.6802030456861</v>
      </c>
      <c r="I393" s="1">
        <v>24</v>
      </c>
      <c r="J393" s="2">
        <v>14.909545283587455</v>
      </c>
      <c r="K393" s="1" t="e">
        <f ca="1">[1]!lnorminv(RAND(),200,200)</f>
        <v>#NAME?</v>
      </c>
    </row>
    <row r="394" spans="3:11" ht="12.75">
      <c r="C394">
        <f t="shared" si="15"/>
        <v>96</v>
      </c>
      <c r="D394">
        <v>388</v>
      </c>
      <c r="E394">
        <v>256</v>
      </c>
      <c r="F394">
        <v>490.2917141974871</v>
      </c>
      <c r="G394" s="1">
        <v>149</v>
      </c>
      <c r="H394">
        <f t="shared" si="16"/>
        <v>482.7512690355338</v>
      </c>
      <c r="I394" s="1">
        <v>24</v>
      </c>
      <c r="J394" s="2">
        <v>37.11648906298887</v>
      </c>
      <c r="K394" s="1" t="e">
        <f ca="1">[1]!lnorminv(RAND(),200,200)</f>
        <v>#NAME?</v>
      </c>
    </row>
    <row r="395" spans="3:11" ht="12.75">
      <c r="C395">
        <f t="shared" si="15"/>
        <v>97</v>
      </c>
      <c r="D395">
        <v>395</v>
      </c>
      <c r="E395">
        <v>262</v>
      </c>
      <c r="F395">
        <v>491.45132128766153</v>
      </c>
      <c r="G395" s="1">
        <v>150</v>
      </c>
      <c r="H395">
        <f t="shared" si="16"/>
        <v>487.82233502538156</v>
      </c>
      <c r="I395" s="1">
        <v>25</v>
      </c>
      <c r="J395" s="2">
        <v>40.693716657121236</v>
      </c>
      <c r="K395" s="1" t="e">
        <f ca="1">[1]!lnorminv(RAND(),200,200)</f>
        <v>#NAME?</v>
      </c>
    </row>
    <row r="396" spans="3:11" ht="12.75">
      <c r="C396">
        <f t="shared" si="15"/>
        <v>98</v>
      </c>
      <c r="D396">
        <v>417</v>
      </c>
      <c r="E396">
        <v>268</v>
      </c>
      <c r="F396">
        <v>494.6709063554567</v>
      </c>
      <c r="G396" s="1">
        <v>151</v>
      </c>
      <c r="H396">
        <f t="shared" si="16"/>
        <v>492.8934010152293</v>
      </c>
      <c r="I396" s="1">
        <v>25</v>
      </c>
      <c r="J396" s="2">
        <v>0.8301912152201406</v>
      </c>
      <c r="K396" s="1" t="e">
        <f ca="1">[1]!lnorminv(RAND(),200,200)</f>
        <v>#NAME?</v>
      </c>
    </row>
    <row r="397" spans="3:11" ht="12.75">
      <c r="C397">
        <f t="shared" si="15"/>
        <v>99</v>
      </c>
      <c r="D397">
        <v>427</v>
      </c>
      <c r="E397">
        <v>271</v>
      </c>
      <c r="F397">
        <v>494.7365605631593</v>
      </c>
      <c r="G397" s="1">
        <v>151</v>
      </c>
      <c r="H397">
        <f t="shared" si="16"/>
        <v>497.96446700507704</v>
      </c>
      <c r="I397" s="1">
        <v>26</v>
      </c>
      <c r="J397" s="2">
        <v>3.0156556216339414</v>
      </c>
      <c r="K397" s="1" t="e">
        <f ca="1">[1]!lnorminv(RAND(),200,200)</f>
        <v>#NAME?</v>
      </c>
    </row>
    <row r="398" spans="3:11" ht="12.75">
      <c r="C398">
        <f t="shared" si="15"/>
        <v>100</v>
      </c>
      <c r="D398">
        <v>427</v>
      </c>
      <c r="E398">
        <v>273</v>
      </c>
      <c r="F398">
        <v>497.2460742747988</v>
      </c>
      <c r="G398" s="1">
        <v>152</v>
      </c>
      <c r="H398">
        <f t="shared" si="16"/>
        <v>503.0355329949248</v>
      </c>
      <c r="I398" s="1">
        <v>27</v>
      </c>
      <c r="J398" s="2">
        <v>92.33645188234848</v>
      </c>
      <c r="K398" s="1" t="e">
        <f ca="1">[1]!lnorminv(RAND(),200,200)</f>
        <v>#NAME?</v>
      </c>
    </row>
    <row r="399" spans="3:11" ht="12.75">
      <c r="C399">
        <f t="shared" si="15"/>
        <v>101</v>
      </c>
      <c r="D399">
        <v>429</v>
      </c>
      <c r="E399">
        <v>274</v>
      </c>
      <c r="F399">
        <v>498.9027084479833</v>
      </c>
      <c r="G399" s="1">
        <v>152</v>
      </c>
      <c r="H399">
        <f t="shared" si="16"/>
        <v>508.1065989847725</v>
      </c>
      <c r="I399" s="1">
        <v>27</v>
      </c>
      <c r="J399" s="2">
        <v>84.25049402661146</v>
      </c>
      <c r="K399" s="1" t="e">
        <f ca="1">[1]!lnorminv(RAND(),200,200)</f>
        <v>#NAME?</v>
      </c>
    </row>
    <row r="400" spans="3:11" ht="12.75">
      <c r="C400">
        <f t="shared" si="15"/>
        <v>102</v>
      </c>
      <c r="D400">
        <v>431</v>
      </c>
      <c r="E400">
        <v>284</v>
      </c>
      <c r="F400">
        <v>501.95014931218</v>
      </c>
      <c r="G400" s="1">
        <v>154</v>
      </c>
      <c r="H400">
        <f t="shared" si="16"/>
        <v>513.1776649746203</v>
      </c>
      <c r="I400" s="1">
        <v>27</v>
      </c>
      <c r="J400" s="2">
        <v>10.594756603735043</v>
      </c>
      <c r="K400" s="1" t="e">
        <f ca="1">[1]!lnorminv(RAND(),200,200)</f>
        <v>#NAME?</v>
      </c>
    </row>
    <row r="401" spans="3:11" ht="12.75">
      <c r="C401">
        <f t="shared" si="15"/>
        <v>103</v>
      </c>
      <c r="D401">
        <v>444</v>
      </c>
      <c r="E401">
        <v>296</v>
      </c>
      <c r="F401">
        <v>505.5312029429234</v>
      </c>
      <c r="G401" s="1">
        <v>154</v>
      </c>
      <c r="H401">
        <f t="shared" si="16"/>
        <v>518.248730964468</v>
      </c>
      <c r="I401" s="1">
        <v>27</v>
      </c>
      <c r="J401" s="2">
        <v>32.287304838198644</v>
      </c>
      <c r="K401" s="1" t="e">
        <f ca="1">[1]!lnorminv(RAND(),200,200)</f>
        <v>#NAME?</v>
      </c>
    </row>
    <row r="402" spans="3:11" ht="12.75">
      <c r="C402">
        <f t="shared" si="15"/>
        <v>104</v>
      </c>
      <c r="D402">
        <v>449</v>
      </c>
      <c r="E402">
        <v>313</v>
      </c>
      <c r="F402">
        <v>506.28572869151776</v>
      </c>
      <c r="G402" s="1">
        <v>154</v>
      </c>
      <c r="H402">
        <f t="shared" si="16"/>
        <v>523.3197969543157</v>
      </c>
      <c r="I402" s="1">
        <v>27</v>
      </c>
      <c r="J402" s="2">
        <v>85.06270105550709</v>
      </c>
      <c r="K402" s="1" t="e">
        <f ca="1">[1]!lnorminv(RAND(),200,200)</f>
        <v>#NAME?</v>
      </c>
    </row>
    <row r="403" spans="3:11" ht="12.75">
      <c r="C403">
        <f t="shared" si="15"/>
        <v>105</v>
      </c>
      <c r="D403">
        <v>453</v>
      </c>
      <c r="E403">
        <v>314</v>
      </c>
      <c r="F403">
        <v>508.0178501544485</v>
      </c>
      <c r="G403" s="1">
        <v>156</v>
      </c>
      <c r="H403">
        <f t="shared" si="16"/>
        <v>528.3908629441635</v>
      </c>
      <c r="I403" s="1">
        <v>28</v>
      </c>
      <c r="J403" s="2">
        <v>58.17787920957492</v>
      </c>
      <c r="K403" s="1" t="e">
        <f ca="1">[1]!lnorminv(RAND(),200,200)</f>
        <v>#NAME?</v>
      </c>
    </row>
    <row r="404" spans="3:11" ht="12.75">
      <c r="C404">
        <f t="shared" si="15"/>
        <v>106</v>
      </c>
      <c r="D404">
        <v>456</v>
      </c>
      <c r="E404">
        <v>314</v>
      </c>
      <c r="F404">
        <v>510.2934407606699</v>
      </c>
      <c r="G404" s="1">
        <v>156</v>
      </c>
      <c r="H404">
        <f t="shared" si="16"/>
        <v>533.4619289340112</v>
      </c>
      <c r="I404" s="1">
        <v>28</v>
      </c>
      <c r="J404" s="2">
        <v>693.6645253798378</v>
      </c>
      <c r="K404" s="1" t="e">
        <f ca="1">[1]!lnorminv(RAND(),200,200)</f>
        <v>#NAME?</v>
      </c>
    </row>
    <row r="405" spans="3:11" ht="12.75">
      <c r="C405">
        <f t="shared" si="15"/>
        <v>107</v>
      </c>
      <c r="D405">
        <v>457</v>
      </c>
      <c r="E405">
        <v>322</v>
      </c>
      <c r="F405">
        <v>512.5024449956484</v>
      </c>
      <c r="G405" s="1">
        <v>157</v>
      </c>
      <c r="H405">
        <f t="shared" si="16"/>
        <v>538.532994923859</v>
      </c>
      <c r="I405" s="1">
        <v>29</v>
      </c>
      <c r="J405" s="2">
        <v>162.50688256050327</v>
      </c>
      <c r="K405" s="1" t="e">
        <f ca="1">[1]!lnorminv(RAND(),200,200)</f>
        <v>#NAME?</v>
      </c>
    </row>
    <row r="406" spans="3:11" ht="12.75">
      <c r="C406">
        <f t="shared" si="15"/>
        <v>108</v>
      </c>
      <c r="D406">
        <v>463</v>
      </c>
      <c r="E406">
        <v>325</v>
      </c>
      <c r="F406">
        <v>513.8279211941831</v>
      </c>
      <c r="G406" s="1">
        <v>158</v>
      </c>
      <c r="H406">
        <f t="shared" si="16"/>
        <v>543.6040609137067</v>
      </c>
      <c r="I406" s="1">
        <v>31</v>
      </c>
      <c r="J406" s="2">
        <v>8.20685452893183</v>
      </c>
      <c r="K406" s="1" t="e">
        <f ca="1">[1]!lnorminv(RAND(),200,200)</f>
        <v>#NAME?</v>
      </c>
    </row>
    <row r="407" spans="3:11" ht="12.75">
      <c r="C407">
        <f t="shared" si="15"/>
        <v>109</v>
      </c>
      <c r="D407">
        <v>469</v>
      </c>
      <c r="E407">
        <v>326</v>
      </c>
      <c r="F407">
        <v>514.4572055525166</v>
      </c>
      <c r="G407" s="1">
        <v>159</v>
      </c>
      <c r="H407">
        <f t="shared" si="16"/>
        <v>548.6751269035544</v>
      </c>
      <c r="I407" s="1">
        <v>33</v>
      </c>
      <c r="J407" s="2">
        <v>0.24815060789278753</v>
      </c>
      <c r="K407" s="1" t="e">
        <f ca="1">[1]!lnorminv(RAND(),200,200)</f>
        <v>#NAME?</v>
      </c>
    </row>
    <row r="408" spans="3:11" ht="12.75">
      <c r="C408">
        <f t="shared" si="15"/>
        <v>110</v>
      </c>
      <c r="D408">
        <v>471</v>
      </c>
      <c r="E408">
        <v>333</v>
      </c>
      <c r="F408">
        <v>518.9022228562098</v>
      </c>
      <c r="G408" s="1">
        <v>161</v>
      </c>
      <c r="H408">
        <f t="shared" si="16"/>
        <v>553.7461928934022</v>
      </c>
      <c r="I408" s="1">
        <v>33</v>
      </c>
      <c r="J408" s="2">
        <v>15.48078336716293</v>
      </c>
      <c r="K408" s="1" t="e">
        <f ca="1">[1]!lnorminv(RAND(),200,200)</f>
        <v>#NAME?</v>
      </c>
    </row>
    <row r="409" spans="3:11" ht="12.75">
      <c r="C409">
        <f t="shared" si="15"/>
        <v>111</v>
      </c>
      <c r="D409">
        <v>495</v>
      </c>
      <c r="E409">
        <v>352</v>
      </c>
      <c r="F409">
        <v>521.9834739961618</v>
      </c>
      <c r="G409" s="1">
        <v>161</v>
      </c>
      <c r="H409">
        <f t="shared" si="16"/>
        <v>558.8172588832499</v>
      </c>
      <c r="I409" s="1">
        <v>33</v>
      </c>
      <c r="J409" s="2">
        <v>18.349700365388937</v>
      </c>
      <c r="K409" s="1" t="e">
        <f ca="1">[1]!lnorminv(RAND(),200,200)</f>
        <v>#NAME?</v>
      </c>
    </row>
    <row r="410" spans="3:11" ht="12.75">
      <c r="C410">
        <f t="shared" si="15"/>
        <v>112</v>
      </c>
      <c r="D410">
        <v>500</v>
      </c>
      <c r="E410">
        <v>352</v>
      </c>
      <c r="F410">
        <v>522.881477105543</v>
      </c>
      <c r="G410" s="1">
        <v>164</v>
      </c>
      <c r="H410">
        <f t="shared" si="16"/>
        <v>563.8883248730976</v>
      </c>
      <c r="I410" s="1">
        <v>34</v>
      </c>
      <c r="J410" s="2">
        <v>43.46249271065015</v>
      </c>
      <c r="K410" s="1" t="e">
        <f ca="1">[1]!lnorminv(RAND(),200,200)</f>
        <v>#NAME?</v>
      </c>
    </row>
    <row r="411" spans="3:11" ht="12.75">
      <c r="C411">
        <f t="shared" si="15"/>
        <v>113</v>
      </c>
      <c r="D411">
        <v>500</v>
      </c>
      <c r="E411">
        <v>356</v>
      </c>
      <c r="F411">
        <v>533.9068217748555</v>
      </c>
      <c r="G411" s="1">
        <v>164</v>
      </c>
      <c r="H411">
        <f t="shared" si="16"/>
        <v>568.9593908629454</v>
      </c>
      <c r="I411" s="1">
        <v>35</v>
      </c>
      <c r="J411" s="2">
        <v>8.726658888533015</v>
      </c>
      <c r="K411" s="1" t="e">
        <f ca="1">[1]!lnorminv(RAND(),200,200)</f>
        <v>#NAME?</v>
      </c>
    </row>
    <row r="412" spans="3:11" ht="12.75">
      <c r="C412">
        <f t="shared" si="15"/>
        <v>114</v>
      </c>
      <c r="D412">
        <v>500</v>
      </c>
      <c r="E412">
        <v>369</v>
      </c>
      <c r="F412">
        <v>536.286012587786</v>
      </c>
      <c r="G412" s="1">
        <v>167</v>
      </c>
      <c r="H412">
        <f t="shared" si="16"/>
        <v>574.0304568527931</v>
      </c>
      <c r="I412" s="1">
        <v>35</v>
      </c>
      <c r="J412" s="2">
        <v>28.976040317378487</v>
      </c>
      <c r="K412" s="1" t="e">
        <f ca="1">[1]!lnorminv(RAND(),200,200)</f>
        <v>#NAME?</v>
      </c>
    </row>
    <row r="413" spans="3:11" ht="12.75">
      <c r="C413">
        <f t="shared" si="15"/>
        <v>115</v>
      </c>
      <c r="D413">
        <v>500</v>
      </c>
      <c r="E413">
        <v>374</v>
      </c>
      <c r="F413">
        <v>540.464159780872</v>
      </c>
      <c r="G413" s="1">
        <v>168</v>
      </c>
      <c r="H413">
        <f t="shared" si="16"/>
        <v>579.1015228426409</v>
      </c>
      <c r="I413" s="1">
        <v>35</v>
      </c>
      <c r="J413" s="2">
        <v>34.44410056052364</v>
      </c>
      <c r="K413" s="1" t="e">
        <f ca="1">[1]!lnorminv(RAND(),200,200)</f>
        <v>#NAME?</v>
      </c>
    </row>
    <row r="414" spans="3:11" ht="12.75">
      <c r="C414">
        <f t="shared" si="15"/>
        <v>116</v>
      </c>
      <c r="D414">
        <v>500</v>
      </c>
      <c r="E414">
        <v>376</v>
      </c>
      <c r="F414">
        <v>542.0331190835144</v>
      </c>
      <c r="G414" s="1">
        <v>169</v>
      </c>
      <c r="H414">
        <f t="shared" si="16"/>
        <v>584.1725888324886</v>
      </c>
      <c r="I414" s="1">
        <v>36</v>
      </c>
      <c r="J414" s="2">
        <v>21.80860326102098</v>
      </c>
      <c r="K414" s="1" t="e">
        <f ca="1">[1]!lnorminv(RAND(),200,200)</f>
        <v>#NAME?</v>
      </c>
    </row>
    <row r="415" spans="3:11" ht="12.75">
      <c r="C415">
        <f t="shared" si="15"/>
        <v>117</v>
      </c>
      <c r="D415">
        <v>500</v>
      </c>
      <c r="E415">
        <v>391</v>
      </c>
      <c r="F415">
        <v>542.5216803364317</v>
      </c>
      <c r="G415" s="1">
        <v>171</v>
      </c>
      <c r="H415">
        <f t="shared" si="16"/>
        <v>589.2436548223363</v>
      </c>
      <c r="I415" s="1">
        <v>36</v>
      </c>
      <c r="J415" s="2">
        <v>6.689039761199082</v>
      </c>
      <c r="K415" s="1" t="e">
        <f ca="1">[1]!lnorminv(RAND(),200,200)</f>
        <v>#NAME?</v>
      </c>
    </row>
    <row r="416" spans="3:11" ht="12.75">
      <c r="C416">
        <f t="shared" si="15"/>
        <v>118</v>
      </c>
      <c r="D416">
        <v>501</v>
      </c>
      <c r="E416">
        <v>397</v>
      </c>
      <c r="F416">
        <v>543.5190844765631</v>
      </c>
      <c r="G416" s="1">
        <v>173</v>
      </c>
      <c r="H416">
        <f t="shared" si="16"/>
        <v>594.3147208121841</v>
      </c>
      <c r="I416" s="1">
        <v>36</v>
      </c>
      <c r="J416" s="2">
        <v>2.4926288420950193</v>
      </c>
      <c r="K416" s="1" t="e">
        <f ca="1">[1]!lnorminv(RAND(),200,200)</f>
        <v>#NAME?</v>
      </c>
    </row>
    <row r="417" spans="3:11" ht="12.75">
      <c r="C417">
        <f t="shared" si="15"/>
        <v>119</v>
      </c>
      <c r="D417">
        <v>507</v>
      </c>
      <c r="E417">
        <v>423</v>
      </c>
      <c r="F417">
        <v>545.251549767605</v>
      </c>
      <c r="G417" s="1">
        <v>174</v>
      </c>
      <c r="H417">
        <f t="shared" si="16"/>
        <v>599.3857868020318</v>
      </c>
      <c r="I417" s="1">
        <v>39</v>
      </c>
      <c r="J417" s="2">
        <v>564.5568120257772</v>
      </c>
      <c r="K417" s="1" t="e">
        <f ca="1">[1]!lnorminv(RAND(),200,200)</f>
        <v>#NAME?</v>
      </c>
    </row>
    <row r="418" spans="3:11" ht="12.75">
      <c r="C418">
        <f t="shared" si="15"/>
        <v>120</v>
      </c>
      <c r="D418">
        <v>509</v>
      </c>
      <c r="E418">
        <v>450</v>
      </c>
      <c r="F418">
        <v>546.6185843974731</v>
      </c>
      <c r="G418" s="1">
        <v>174</v>
      </c>
      <c r="H418">
        <f t="shared" si="16"/>
        <v>604.4568527918796</v>
      </c>
      <c r="I418" s="1">
        <v>39</v>
      </c>
      <c r="J418" s="2">
        <v>219.90652173283127</v>
      </c>
      <c r="K418" s="1" t="e">
        <f ca="1">[1]!lnorminv(RAND(),200,200)</f>
        <v>#NAME?</v>
      </c>
    </row>
    <row r="419" spans="3:11" ht="12.75">
      <c r="C419">
        <f t="shared" si="15"/>
        <v>121</v>
      </c>
      <c r="D419">
        <v>513</v>
      </c>
      <c r="E419">
        <v>456</v>
      </c>
      <c r="F419">
        <v>548.1466936090729</v>
      </c>
      <c r="G419" s="1">
        <v>176</v>
      </c>
      <c r="H419">
        <f t="shared" si="16"/>
        <v>609.5279187817273</v>
      </c>
      <c r="I419" s="1">
        <v>43</v>
      </c>
      <c r="J419" s="2">
        <v>33.14449905811385</v>
      </c>
      <c r="K419" s="1" t="e">
        <f ca="1">[1]!lnorminv(RAND(),200,200)</f>
        <v>#NAME?</v>
      </c>
    </row>
    <row r="420" spans="3:11" ht="12.75">
      <c r="C420">
        <f t="shared" si="15"/>
        <v>122</v>
      </c>
      <c r="D420">
        <v>527</v>
      </c>
      <c r="E420">
        <v>456</v>
      </c>
      <c r="F420">
        <v>562.4849165494509</v>
      </c>
      <c r="G420" s="1">
        <v>176</v>
      </c>
      <c r="H420">
        <f t="shared" si="16"/>
        <v>614.598984771575</v>
      </c>
      <c r="I420" s="1">
        <v>44</v>
      </c>
      <c r="J420" s="2">
        <v>8.644542282972296</v>
      </c>
      <c r="K420" s="1" t="e">
        <f ca="1">[1]!lnorminv(RAND(),200,200)</f>
        <v>#NAME?</v>
      </c>
    </row>
    <row r="421" spans="3:11" ht="12.75">
      <c r="C421">
        <f t="shared" si="15"/>
        <v>123</v>
      </c>
      <c r="D421">
        <v>533</v>
      </c>
      <c r="E421">
        <v>469</v>
      </c>
      <c r="F421">
        <v>562.8627906372076</v>
      </c>
      <c r="G421" s="1">
        <v>176</v>
      </c>
      <c r="H421">
        <f t="shared" si="16"/>
        <v>619.6700507614228</v>
      </c>
      <c r="I421" s="1">
        <v>46</v>
      </c>
      <c r="J421" s="2">
        <v>32.20744862631151</v>
      </c>
      <c r="K421" s="1" t="e">
        <f ca="1">[1]!lnorminv(RAND(),200,200)</f>
        <v>#NAME?</v>
      </c>
    </row>
    <row r="422" spans="3:11" ht="12.75">
      <c r="C422">
        <f t="shared" si="15"/>
        <v>124</v>
      </c>
      <c r="D422">
        <v>536</v>
      </c>
      <c r="E422">
        <v>492</v>
      </c>
      <c r="F422">
        <v>567.043810196519</v>
      </c>
      <c r="G422" s="1">
        <v>179</v>
      </c>
      <c r="H422">
        <f t="shared" si="16"/>
        <v>624.7411167512705</v>
      </c>
      <c r="I422" s="1">
        <v>46</v>
      </c>
      <c r="J422" s="2">
        <v>94.38264970579831</v>
      </c>
      <c r="K422" s="1" t="e">
        <f ca="1">[1]!lnorminv(RAND(),200,200)</f>
        <v>#NAME?</v>
      </c>
    </row>
    <row r="423" spans="3:11" ht="12.75">
      <c r="C423">
        <f t="shared" si="15"/>
        <v>125</v>
      </c>
      <c r="D423">
        <v>540</v>
      </c>
      <c r="E423">
        <v>497</v>
      </c>
      <c r="F423">
        <v>570.0760695469593</v>
      </c>
      <c r="G423" s="1">
        <v>181</v>
      </c>
      <c r="H423">
        <f t="shared" si="16"/>
        <v>629.8121827411182</v>
      </c>
      <c r="I423" s="1">
        <v>46</v>
      </c>
      <c r="J423" s="2">
        <v>17.41250245078481</v>
      </c>
      <c r="K423" s="1" t="e">
        <f ca="1">[1]!lnorminv(RAND(),200,200)</f>
        <v>#NAME?</v>
      </c>
    </row>
    <row r="424" spans="3:11" ht="12.75">
      <c r="C424">
        <f t="shared" si="15"/>
        <v>126</v>
      </c>
      <c r="D424">
        <v>543</v>
      </c>
      <c r="E424">
        <v>497</v>
      </c>
      <c r="F424">
        <v>570.8488453978771</v>
      </c>
      <c r="G424" s="1">
        <v>182</v>
      </c>
      <c r="H424">
        <f t="shared" si="16"/>
        <v>634.883248730966</v>
      </c>
      <c r="I424" s="1">
        <v>47</v>
      </c>
      <c r="J424" s="2">
        <v>188.4411626088378</v>
      </c>
      <c r="K424" s="1" t="e">
        <f ca="1">[1]!lnorminv(RAND(),200,200)</f>
        <v>#NAME?</v>
      </c>
    </row>
    <row r="425" spans="3:11" ht="12.75">
      <c r="C425">
        <f t="shared" si="15"/>
        <v>127</v>
      </c>
      <c r="D425">
        <v>556</v>
      </c>
      <c r="E425">
        <v>500</v>
      </c>
      <c r="F425">
        <v>570.9931993921431</v>
      </c>
      <c r="G425" s="1">
        <v>185</v>
      </c>
      <c r="H425">
        <f t="shared" si="16"/>
        <v>639.9543147208137</v>
      </c>
      <c r="I425" s="1">
        <v>48</v>
      </c>
      <c r="J425" s="2">
        <v>170.82956843202717</v>
      </c>
      <c r="K425" s="1" t="e">
        <f ca="1">[1]!lnorminv(RAND(),200,200)</f>
        <v>#NAME?</v>
      </c>
    </row>
    <row r="426" spans="3:11" ht="12.75">
      <c r="C426">
        <f t="shared" si="15"/>
        <v>128</v>
      </c>
      <c r="D426">
        <v>563</v>
      </c>
      <c r="E426">
        <v>500</v>
      </c>
      <c r="F426">
        <v>571.1525449755843</v>
      </c>
      <c r="G426" s="1">
        <v>186</v>
      </c>
      <c r="H426">
        <f t="shared" si="16"/>
        <v>645.0253807106615</v>
      </c>
      <c r="I426" s="1">
        <v>48</v>
      </c>
      <c r="J426" s="2">
        <v>126.12184458990284</v>
      </c>
      <c r="K426" s="1" t="e">
        <f ca="1">[1]!lnorminv(RAND(),200,200)</f>
        <v>#NAME?</v>
      </c>
    </row>
    <row r="427" spans="3:11" ht="12.75">
      <c r="C427">
        <f t="shared" si="15"/>
        <v>129</v>
      </c>
      <c r="D427">
        <v>563</v>
      </c>
      <c r="E427">
        <v>500</v>
      </c>
      <c r="F427">
        <v>572.123211430924</v>
      </c>
      <c r="G427" s="1">
        <v>192</v>
      </c>
      <c r="H427">
        <f t="shared" si="16"/>
        <v>650.0964467005092</v>
      </c>
      <c r="I427" s="1">
        <v>49</v>
      </c>
      <c r="J427" s="2">
        <v>32.681873730838674</v>
      </c>
      <c r="K427" s="1" t="e">
        <f ca="1">[1]!lnorminv(RAND(),200,200)</f>
        <v>#NAME?</v>
      </c>
    </row>
    <row r="428" spans="3:11" ht="12.75">
      <c r="C428">
        <f t="shared" si="15"/>
        <v>130</v>
      </c>
      <c r="D428">
        <v>572</v>
      </c>
      <c r="E428">
        <v>500</v>
      </c>
      <c r="F428">
        <v>574.1367314846324</v>
      </c>
      <c r="G428" s="1">
        <v>193</v>
      </c>
      <c r="H428">
        <f t="shared" si="16"/>
        <v>655.167512690357</v>
      </c>
      <c r="I428" s="1">
        <v>50</v>
      </c>
      <c r="J428" s="2">
        <v>2.2128295954023933</v>
      </c>
      <c r="K428" s="1" t="e">
        <f ca="1">[1]!lnorminv(RAND(),200,200)</f>
        <v>#NAME?</v>
      </c>
    </row>
    <row r="429" spans="3:11" ht="12.75">
      <c r="C429">
        <f aca="true" t="shared" si="17" ref="C429:C492">C428+1</f>
        <v>131</v>
      </c>
      <c r="D429">
        <v>579</v>
      </c>
      <c r="E429">
        <v>500</v>
      </c>
      <c r="F429">
        <v>577.774361699768</v>
      </c>
      <c r="G429" s="1">
        <v>199</v>
      </c>
      <c r="H429">
        <f aca="true" t="shared" si="18" ref="H429:H492">H428+999/197</f>
        <v>660.2385786802047</v>
      </c>
      <c r="I429" s="1">
        <v>52</v>
      </c>
      <c r="J429" s="2">
        <v>22.9111816989621</v>
      </c>
      <c r="K429" s="1" t="e">
        <f ca="1">[1]!lnorminv(RAND(),200,200)</f>
        <v>#NAME?</v>
      </c>
    </row>
    <row r="430" spans="3:11" ht="12.75">
      <c r="C430">
        <f t="shared" si="17"/>
        <v>132</v>
      </c>
      <c r="D430">
        <v>588</v>
      </c>
      <c r="E430">
        <v>500</v>
      </c>
      <c r="F430">
        <v>580.9371757602108</v>
      </c>
      <c r="G430" s="1">
        <v>202</v>
      </c>
      <c r="H430">
        <f t="shared" si="18"/>
        <v>665.3096446700524</v>
      </c>
      <c r="I430" s="1">
        <v>52</v>
      </c>
      <c r="J430" s="2">
        <v>51.392174606692016</v>
      </c>
      <c r="K430" s="1" t="e">
        <f ca="1">[1]!lnorminv(RAND(),200,200)</f>
        <v>#NAME?</v>
      </c>
    </row>
    <row r="431" spans="3:11" ht="12.75">
      <c r="C431">
        <f t="shared" si="17"/>
        <v>133</v>
      </c>
      <c r="D431">
        <v>592</v>
      </c>
      <c r="E431">
        <v>500</v>
      </c>
      <c r="F431">
        <v>581.5309095363423</v>
      </c>
      <c r="G431" s="1">
        <v>202</v>
      </c>
      <c r="H431">
        <f t="shared" si="18"/>
        <v>670.3807106599002</v>
      </c>
      <c r="I431" s="1">
        <v>52</v>
      </c>
      <c r="J431" s="2">
        <v>60.58992744510799</v>
      </c>
      <c r="K431" s="1" t="e">
        <f ca="1">[1]!lnorminv(RAND(),200,200)</f>
        <v>#NAME?</v>
      </c>
    </row>
    <row r="432" spans="3:11" ht="12.75">
      <c r="C432">
        <f t="shared" si="17"/>
        <v>134</v>
      </c>
      <c r="D432">
        <v>598</v>
      </c>
      <c r="E432">
        <v>500</v>
      </c>
      <c r="F432">
        <v>582.2018133898855</v>
      </c>
      <c r="G432" s="1">
        <v>206</v>
      </c>
      <c r="H432">
        <f t="shared" si="18"/>
        <v>675.4517766497479</v>
      </c>
      <c r="I432" s="1">
        <v>53</v>
      </c>
      <c r="J432" s="2">
        <v>26.89116637584553</v>
      </c>
      <c r="K432" s="1" t="e">
        <f ca="1">[1]!lnorminv(RAND(),200,200)</f>
        <v>#NAME?</v>
      </c>
    </row>
    <row r="433" spans="3:11" ht="12.75">
      <c r="C433">
        <f t="shared" si="17"/>
        <v>135</v>
      </c>
      <c r="D433">
        <v>600</v>
      </c>
      <c r="E433">
        <v>500</v>
      </c>
      <c r="F433">
        <v>582.7771790637377</v>
      </c>
      <c r="G433" s="1">
        <v>207</v>
      </c>
      <c r="H433">
        <f t="shared" si="18"/>
        <v>680.5228426395956</v>
      </c>
      <c r="I433" s="1">
        <v>53</v>
      </c>
      <c r="J433" s="2">
        <v>626.9296821854965</v>
      </c>
      <c r="K433" s="1" t="e">
        <f ca="1">[1]!lnorminv(RAND(),200,200)</f>
        <v>#NAME?</v>
      </c>
    </row>
    <row r="434" spans="3:11" ht="12.75">
      <c r="C434">
        <f t="shared" si="17"/>
        <v>136</v>
      </c>
      <c r="D434">
        <v>623</v>
      </c>
      <c r="E434">
        <v>500</v>
      </c>
      <c r="F434">
        <v>584.282336157097</v>
      </c>
      <c r="G434" s="1">
        <v>213</v>
      </c>
      <c r="H434">
        <f t="shared" si="18"/>
        <v>685.5939086294434</v>
      </c>
      <c r="I434" s="1">
        <v>57</v>
      </c>
      <c r="J434" s="2">
        <v>36.25314398309874</v>
      </c>
      <c r="K434" s="1" t="e">
        <f ca="1">[1]!lnorminv(RAND(),200,200)</f>
        <v>#NAME?</v>
      </c>
    </row>
    <row r="435" spans="3:11" ht="12.75">
      <c r="C435">
        <f t="shared" si="17"/>
        <v>137</v>
      </c>
      <c r="D435">
        <v>625</v>
      </c>
      <c r="E435">
        <v>500</v>
      </c>
      <c r="F435">
        <v>587.8066531699345</v>
      </c>
      <c r="G435" s="1">
        <v>214</v>
      </c>
      <c r="H435">
        <f t="shared" si="18"/>
        <v>690.6649746192911</v>
      </c>
      <c r="I435" s="1">
        <v>58</v>
      </c>
      <c r="J435" s="2">
        <v>29.011552037743254</v>
      </c>
      <c r="K435" s="1" t="e">
        <f ca="1">[1]!lnorminv(RAND(),200,200)</f>
        <v>#NAME?</v>
      </c>
    </row>
    <row r="436" spans="3:11" ht="12.75">
      <c r="C436">
        <f t="shared" si="17"/>
        <v>138</v>
      </c>
      <c r="D436">
        <v>630</v>
      </c>
      <c r="E436">
        <v>500</v>
      </c>
      <c r="F436">
        <v>588.122937742935</v>
      </c>
      <c r="G436" s="1">
        <v>220</v>
      </c>
      <c r="H436">
        <f t="shared" si="18"/>
        <v>695.7360406091389</v>
      </c>
      <c r="I436" s="1">
        <v>59</v>
      </c>
      <c r="J436" s="2">
        <v>232.88266512530862</v>
      </c>
      <c r="K436" s="1" t="e">
        <f ca="1">[1]!lnorminv(RAND(),200,200)</f>
        <v>#NAME?</v>
      </c>
    </row>
    <row r="437" spans="3:11" ht="12.75">
      <c r="C437">
        <f t="shared" si="17"/>
        <v>139</v>
      </c>
      <c r="D437">
        <v>635</v>
      </c>
      <c r="E437">
        <v>500</v>
      </c>
      <c r="F437">
        <v>589.0184738232293</v>
      </c>
      <c r="G437" s="1">
        <v>222</v>
      </c>
      <c r="H437">
        <f t="shared" si="18"/>
        <v>700.8071065989866</v>
      </c>
      <c r="I437" s="1">
        <v>60</v>
      </c>
      <c r="J437" s="2">
        <v>138.7269790316599</v>
      </c>
      <c r="K437" s="1" t="e">
        <f ca="1">[1]!lnorminv(RAND(),200,200)</f>
        <v>#NAME?</v>
      </c>
    </row>
    <row r="438" spans="3:11" ht="12.75">
      <c r="C438">
        <f t="shared" si="17"/>
        <v>140</v>
      </c>
      <c r="D438">
        <v>643</v>
      </c>
      <c r="E438">
        <v>500</v>
      </c>
      <c r="F438">
        <v>592.2755249045867</v>
      </c>
      <c r="G438" s="1">
        <v>224</v>
      </c>
      <c r="H438">
        <f t="shared" si="18"/>
        <v>705.8781725888343</v>
      </c>
      <c r="I438" s="1">
        <v>60</v>
      </c>
      <c r="J438" s="2">
        <v>26.709606278746747</v>
      </c>
      <c r="K438" s="1" t="e">
        <f ca="1">[1]!lnorminv(RAND(),200,200)</f>
        <v>#NAME?</v>
      </c>
    </row>
    <row r="439" spans="3:11" ht="12.75">
      <c r="C439">
        <f t="shared" si="17"/>
        <v>141</v>
      </c>
      <c r="D439">
        <v>647</v>
      </c>
      <c r="E439">
        <v>500</v>
      </c>
      <c r="F439">
        <v>592.8765745376318</v>
      </c>
      <c r="G439" s="1">
        <v>232</v>
      </c>
      <c r="H439">
        <f t="shared" si="18"/>
        <v>710.9492385786821</v>
      </c>
      <c r="I439" s="1">
        <v>62</v>
      </c>
      <c r="J439" s="2">
        <v>15.063753265428868</v>
      </c>
      <c r="K439" s="1" t="e">
        <f ca="1">[1]!lnorminv(RAND(),200,200)</f>
        <v>#NAME?</v>
      </c>
    </row>
    <row r="440" spans="3:11" ht="12.75">
      <c r="C440">
        <f t="shared" si="17"/>
        <v>142</v>
      </c>
      <c r="D440">
        <v>651</v>
      </c>
      <c r="E440">
        <v>500</v>
      </c>
      <c r="F440">
        <v>593.4697186557847</v>
      </c>
      <c r="G440" s="1">
        <v>233</v>
      </c>
      <c r="H440">
        <f t="shared" si="18"/>
        <v>716.0203045685298</v>
      </c>
      <c r="I440" s="1">
        <v>62</v>
      </c>
      <c r="J440" s="2">
        <v>29.14369421630177</v>
      </c>
      <c r="K440" s="1" t="e">
        <f ca="1">[1]!lnorminv(RAND(),200,200)</f>
        <v>#NAME?</v>
      </c>
    </row>
    <row r="441" spans="3:11" ht="12.75">
      <c r="C441">
        <f t="shared" si="17"/>
        <v>143</v>
      </c>
      <c r="D441">
        <v>657</v>
      </c>
      <c r="E441">
        <v>500</v>
      </c>
      <c r="F441">
        <v>593.4751696194811</v>
      </c>
      <c r="G441" s="1">
        <v>239</v>
      </c>
      <c r="H441">
        <f t="shared" si="18"/>
        <v>721.0913705583775</v>
      </c>
      <c r="I441" s="1">
        <v>63</v>
      </c>
      <c r="J441" s="2">
        <v>20.23310718726163</v>
      </c>
      <c r="K441" s="1" t="e">
        <f ca="1">[1]!lnorminv(RAND(),200,200)</f>
        <v>#NAME?</v>
      </c>
    </row>
    <row r="442" spans="3:11" ht="12.75">
      <c r="C442">
        <f t="shared" si="17"/>
        <v>144</v>
      </c>
      <c r="D442">
        <v>659</v>
      </c>
      <c r="E442">
        <v>500</v>
      </c>
      <c r="F442">
        <v>594.7049555743786</v>
      </c>
      <c r="G442" s="1">
        <v>240</v>
      </c>
      <c r="H442">
        <f t="shared" si="18"/>
        <v>726.1624365482253</v>
      </c>
      <c r="I442" s="1">
        <v>64</v>
      </c>
      <c r="J442" s="2">
        <v>307.3145925091376</v>
      </c>
      <c r="K442" s="1" t="e">
        <f ca="1">[1]!lnorminv(RAND(),200,200)</f>
        <v>#NAME?</v>
      </c>
    </row>
    <row r="443" spans="3:11" ht="12.75">
      <c r="C443">
        <f t="shared" si="17"/>
        <v>145</v>
      </c>
      <c r="D443">
        <v>666</v>
      </c>
      <c r="E443">
        <v>501</v>
      </c>
      <c r="F443">
        <v>597.4113301635248</v>
      </c>
      <c r="G443" s="1">
        <v>243</v>
      </c>
      <c r="H443">
        <f t="shared" si="18"/>
        <v>731.233502538073</v>
      </c>
      <c r="I443" s="1">
        <v>67</v>
      </c>
      <c r="J443" s="2">
        <v>31.13798869142135</v>
      </c>
      <c r="K443" s="1" t="e">
        <f ca="1">[1]!lnorminv(RAND(),200,200)</f>
        <v>#NAME?</v>
      </c>
    </row>
    <row r="444" spans="3:11" ht="12.75">
      <c r="C444">
        <f t="shared" si="17"/>
        <v>146</v>
      </c>
      <c r="D444">
        <v>666</v>
      </c>
      <c r="E444">
        <v>501</v>
      </c>
      <c r="F444">
        <v>597.8415382066532</v>
      </c>
      <c r="G444" s="1">
        <v>243</v>
      </c>
      <c r="H444">
        <f t="shared" si="18"/>
        <v>736.3045685279208</v>
      </c>
      <c r="I444" s="1">
        <v>68</v>
      </c>
      <c r="J444" s="2">
        <v>8.60747156894244</v>
      </c>
      <c r="K444" s="1" t="e">
        <f ca="1">[1]!lnorminv(RAND(),200,200)</f>
        <v>#NAME?</v>
      </c>
    </row>
    <row r="445" spans="3:11" ht="12.75">
      <c r="C445">
        <f t="shared" si="17"/>
        <v>147</v>
      </c>
      <c r="D445">
        <v>666</v>
      </c>
      <c r="E445">
        <v>503</v>
      </c>
      <c r="F445">
        <v>600.788277640666</v>
      </c>
      <c r="G445" s="1">
        <v>244</v>
      </c>
      <c r="H445">
        <f t="shared" si="18"/>
        <v>741.3756345177685</v>
      </c>
      <c r="I445" s="1">
        <v>68</v>
      </c>
      <c r="J445" s="2">
        <v>9.841986303626578</v>
      </c>
      <c r="K445" s="1" t="e">
        <f ca="1">[1]!lnorminv(RAND(),200,200)</f>
        <v>#NAME?</v>
      </c>
    </row>
    <row r="446" spans="3:11" ht="12.75">
      <c r="C446">
        <f t="shared" si="17"/>
        <v>148</v>
      </c>
      <c r="D446">
        <v>692</v>
      </c>
      <c r="E446">
        <v>526</v>
      </c>
      <c r="F446">
        <v>601.7137203786123</v>
      </c>
      <c r="G446" s="1">
        <v>245</v>
      </c>
      <c r="H446">
        <f t="shared" si="18"/>
        <v>746.4467005076162</v>
      </c>
      <c r="I446" s="1">
        <v>71</v>
      </c>
      <c r="J446" s="2">
        <v>18.351452522495855</v>
      </c>
      <c r="K446" s="1" t="e">
        <f ca="1">[1]!lnorminv(RAND(),200,200)</f>
        <v>#NAME?</v>
      </c>
    </row>
    <row r="447" spans="3:11" ht="12.75">
      <c r="C447">
        <f t="shared" si="17"/>
        <v>149</v>
      </c>
      <c r="D447">
        <v>692</v>
      </c>
      <c r="E447">
        <v>533</v>
      </c>
      <c r="F447">
        <v>601.7727486256288</v>
      </c>
      <c r="G447" s="1">
        <v>246</v>
      </c>
      <c r="H447">
        <f t="shared" si="18"/>
        <v>751.517766497464</v>
      </c>
      <c r="I447" s="1">
        <v>71</v>
      </c>
      <c r="J447" s="2">
        <v>0.4258619064148244</v>
      </c>
      <c r="K447" s="1" t="e">
        <f ca="1">[1]!lnorminv(RAND(),200,200)</f>
        <v>#NAME?</v>
      </c>
    </row>
    <row r="448" spans="3:11" ht="12.75">
      <c r="C448">
        <f t="shared" si="17"/>
        <v>150</v>
      </c>
      <c r="D448">
        <v>693</v>
      </c>
      <c r="E448">
        <v>534</v>
      </c>
      <c r="F448">
        <v>602.5129018979115</v>
      </c>
      <c r="G448" s="1">
        <v>249</v>
      </c>
      <c r="H448">
        <f t="shared" si="18"/>
        <v>756.5888324873117</v>
      </c>
      <c r="I448" s="1">
        <v>73</v>
      </c>
      <c r="J448" s="2">
        <v>26.374816157910033</v>
      </c>
      <c r="K448" s="1" t="e">
        <f ca="1">[1]!lnorminv(RAND(),200,200)</f>
        <v>#NAME?</v>
      </c>
    </row>
    <row r="449" spans="3:11" ht="12.75">
      <c r="C449">
        <f t="shared" si="17"/>
        <v>151</v>
      </c>
      <c r="D449">
        <v>693</v>
      </c>
      <c r="E449">
        <v>545</v>
      </c>
      <c r="F449">
        <v>606.7268992231607</v>
      </c>
      <c r="G449" s="1">
        <v>254</v>
      </c>
      <c r="H449">
        <f t="shared" si="18"/>
        <v>761.6598984771595</v>
      </c>
      <c r="I449" s="1">
        <v>73</v>
      </c>
      <c r="J449" s="2">
        <v>88.21999395819257</v>
      </c>
      <c r="K449" s="1" t="e">
        <f ca="1">[1]!lnorminv(RAND(),200,200)</f>
        <v>#NAME?</v>
      </c>
    </row>
    <row r="450" spans="3:11" ht="12.75">
      <c r="C450">
        <f t="shared" si="17"/>
        <v>152</v>
      </c>
      <c r="D450">
        <v>700</v>
      </c>
      <c r="E450">
        <v>547</v>
      </c>
      <c r="F450">
        <v>608.4691656746397</v>
      </c>
      <c r="G450" s="1">
        <v>258</v>
      </c>
      <c r="H450">
        <f t="shared" si="18"/>
        <v>766.7309644670072</v>
      </c>
      <c r="I450" s="1">
        <v>73</v>
      </c>
      <c r="J450" s="2">
        <v>20.87620641160321</v>
      </c>
      <c r="K450" s="1" t="e">
        <f ca="1">[1]!lnorminv(RAND(),200,200)</f>
        <v>#NAME?</v>
      </c>
    </row>
    <row r="451" spans="3:11" ht="12.75">
      <c r="C451">
        <f t="shared" si="17"/>
        <v>153</v>
      </c>
      <c r="D451">
        <v>714</v>
      </c>
      <c r="E451">
        <v>548</v>
      </c>
      <c r="F451">
        <v>609.4903388214082</v>
      </c>
      <c r="G451" s="1">
        <v>262</v>
      </c>
      <c r="H451">
        <f t="shared" si="18"/>
        <v>771.8020304568549</v>
      </c>
      <c r="I451" s="1">
        <v>74</v>
      </c>
      <c r="J451" s="2">
        <v>7.625018878573937</v>
      </c>
      <c r="K451" s="1" t="e">
        <f ca="1">[1]!lnorminv(RAND(),200,200)</f>
        <v>#NAME?</v>
      </c>
    </row>
    <row r="452" spans="3:11" ht="12.75">
      <c r="C452">
        <f t="shared" si="17"/>
        <v>154</v>
      </c>
      <c r="D452">
        <v>720</v>
      </c>
      <c r="E452">
        <v>555</v>
      </c>
      <c r="F452">
        <v>610.8674352689208</v>
      </c>
      <c r="G452" s="1">
        <v>266</v>
      </c>
      <c r="H452">
        <f t="shared" si="18"/>
        <v>776.8730964467027</v>
      </c>
      <c r="I452" s="1">
        <v>79</v>
      </c>
      <c r="J452" s="2">
        <v>193.7428498364617</v>
      </c>
      <c r="K452" s="1" t="e">
        <f ca="1">[1]!lnorminv(RAND(),200,200)</f>
        <v>#NAME?</v>
      </c>
    </row>
    <row r="453" spans="3:11" ht="12.75">
      <c r="C453">
        <f t="shared" si="17"/>
        <v>155</v>
      </c>
      <c r="D453">
        <v>723</v>
      </c>
      <c r="E453">
        <v>573</v>
      </c>
      <c r="F453">
        <v>615.0577096167751</v>
      </c>
      <c r="G453" s="1">
        <v>269</v>
      </c>
      <c r="H453">
        <f t="shared" si="18"/>
        <v>781.9441624365504</v>
      </c>
      <c r="I453" s="1">
        <v>79</v>
      </c>
      <c r="J453" s="2">
        <v>6.541862524620104</v>
      </c>
      <c r="K453" s="1" t="e">
        <f ca="1">[1]!lnorminv(RAND(),200,200)</f>
        <v>#NAME?</v>
      </c>
    </row>
    <row r="454" spans="3:11" ht="12.75">
      <c r="C454">
        <f t="shared" si="17"/>
        <v>156</v>
      </c>
      <c r="D454">
        <v>725</v>
      </c>
      <c r="E454">
        <v>613</v>
      </c>
      <c r="F454">
        <v>617.4404219507519</v>
      </c>
      <c r="G454" s="1">
        <v>270</v>
      </c>
      <c r="H454">
        <f t="shared" si="18"/>
        <v>787.0152284263982</v>
      </c>
      <c r="I454" s="1">
        <v>79</v>
      </c>
      <c r="J454" s="2">
        <v>50.308130354779315</v>
      </c>
      <c r="K454" s="1" t="e">
        <f ca="1">[1]!lnorminv(RAND(),200,200)</f>
        <v>#NAME?</v>
      </c>
    </row>
    <row r="455" spans="3:11" ht="12.75">
      <c r="C455">
        <f t="shared" si="17"/>
        <v>157</v>
      </c>
      <c r="D455">
        <v>729</v>
      </c>
      <c r="E455">
        <v>640</v>
      </c>
      <c r="F455">
        <v>618.6252252935014</v>
      </c>
      <c r="G455" s="1">
        <v>271</v>
      </c>
      <c r="H455">
        <f t="shared" si="18"/>
        <v>792.0862944162459</v>
      </c>
      <c r="I455" s="1">
        <v>92</v>
      </c>
      <c r="J455" s="2">
        <v>22.138500503316074</v>
      </c>
      <c r="K455" s="1" t="e">
        <f ca="1">[1]!lnorminv(RAND(),200,200)</f>
        <v>#NAME?</v>
      </c>
    </row>
    <row r="456" spans="3:11" ht="12.75">
      <c r="C456">
        <f t="shared" si="17"/>
        <v>158</v>
      </c>
      <c r="D456">
        <v>732</v>
      </c>
      <c r="E456">
        <v>643</v>
      </c>
      <c r="F456">
        <v>618.6645605543816</v>
      </c>
      <c r="G456" s="1">
        <v>276</v>
      </c>
      <c r="H456">
        <f t="shared" si="18"/>
        <v>797.1573604060936</v>
      </c>
      <c r="I456" s="1">
        <v>92</v>
      </c>
      <c r="J456" s="2">
        <v>16.904330353551735</v>
      </c>
      <c r="K456" s="1" t="e">
        <f ca="1">[1]!lnorminv(RAND(),200,200)</f>
        <v>#NAME?</v>
      </c>
    </row>
    <row r="457" spans="3:11" ht="12.75">
      <c r="C457">
        <f t="shared" si="17"/>
        <v>159</v>
      </c>
      <c r="D457">
        <v>737</v>
      </c>
      <c r="E457">
        <v>647</v>
      </c>
      <c r="F457">
        <v>619.283913907035</v>
      </c>
      <c r="G457" s="1">
        <v>280</v>
      </c>
      <c r="H457">
        <f t="shared" si="18"/>
        <v>802.2284263959414</v>
      </c>
      <c r="I457" s="1">
        <v>93</v>
      </c>
      <c r="J457" s="2">
        <v>114.27782600298704</v>
      </c>
      <c r="K457" s="1" t="e">
        <f ca="1">[1]!lnorminv(RAND(),200,200)</f>
        <v>#NAME?</v>
      </c>
    </row>
    <row r="458" spans="3:11" ht="12.75">
      <c r="C458">
        <f t="shared" si="17"/>
        <v>160</v>
      </c>
      <c r="D458">
        <v>739</v>
      </c>
      <c r="E458">
        <v>651</v>
      </c>
      <c r="F458">
        <v>623.4464507795697</v>
      </c>
      <c r="G458" s="1">
        <v>293</v>
      </c>
      <c r="H458">
        <f t="shared" si="18"/>
        <v>807.2994923857891</v>
      </c>
      <c r="I458" s="1">
        <v>96</v>
      </c>
      <c r="J458" s="2">
        <v>24.63451317941873</v>
      </c>
      <c r="K458" s="1" t="e">
        <f ca="1">[1]!lnorminv(RAND(),200,200)</f>
        <v>#NAME?</v>
      </c>
    </row>
    <row r="459" spans="3:11" ht="12.75">
      <c r="C459">
        <f t="shared" si="17"/>
        <v>161</v>
      </c>
      <c r="D459">
        <v>750</v>
      </c>
      <c r="E459">
        <v>666</v>
      </c>
      <c r="F459">
        <v>624.8861453392719</v>
      </c>
      <c r="G459" s="1">
        <v>297</v>
      </c>
      <c r="H459">
        <f t="shared" si="18"/>
        <v>812.3705583756368</v>
      </c>
      <c r="I459" s="1">
        <v>97</v>
      </c>
      <c r="J459" s="2">
        <v>14.705394355010176</v>
      </c>
      <c r="K459" s="1" t="e">
        <f ca="1">[1]!lnorminv(RAND(),200,200)</f>
        <v>#NAME?</v>
      </c>
    </row>
    <row r="460" spans="3:11" ht="12.75">
      <c r="C460">
        <f t="shared" si="17"/>
        <v>162</v>
      </c>
      <c r="D460">
        <v>754</v>
      </c>
      <c r="E460">
        <v>666</v>
      </c>
      <c r="F460">
        <v>625.5278240184471</v>
      </c>
      <c r="G460" s="1">
        <v>304</v>
      </c>
      <c r="H460">
        <f t="shared" si="18"/>
        <v>817.4416243654846</v>
      </c>
      <c r="I460" s="1">
        <v>98</v>
      </c>
      <c r="J460" s="2">
        <v>1.075814826317753</v>
      </c>
      <c r="K460" s="1" t="e">
        <f ca="1">[1]!lnorminv(RAND(),200,200)</f>
        <v>#NAME?</v>
      </c>
    </row>
    <row r="461" spans="3:11" ht="12.75">
      <c r="C461">
        <f t="shared" si="17"/>
        <v>163</v>
      </c>
      <c r="D461">
        <v>762</v>
      </c>
      <c r="E461">
        <v>666</v>
      </c>
      <c r="F461">
        <v>626.8728183501848</v>
      </c>
      <c r="G461" s="1">
        <v>305</v>
      </c>
      <c r="H461">
        <f t="shared" si="18"/>
        <v>822.5126903553323</v>
      </c>
      <c r="I461" s="1">
        <v>106</v>
      </c>
      <c r="J461" s="2">
        <v>5.498199735773025</v>
      </c>
      <c r="K461" s="1" t="e">
        <f ca="1">[1]!lnorminv(RAND(),200,200)</f>
        <v>#NAME?</v>
      </c>
    </row>
    <row r="462" spans="3:11" ht="12.75">
      <c r="C462">
        <f t="shared" si="17"/>
        <v>164</v>
      </c>
      <c r="D462">
        <v>777</v>
      </c>
      <c r="E462">
        <v>672</v>
      </c>
      <c r="F462">
        <v>627.2993472193482</v>
      </c>
      <c r="G462" s="1">
        <v>306</v>
      </c>
      <c r="H462">
        <f t="shared" si="18"/>
        <v>827.5837563451801</v>
      </c>
      <c r="I462" s="1">
        <v>110</v>
      </c>
      <c r="J462" s="2">
        <v>7.3801749352859805</v>
      </c>
      <c r="K462" s="1" t="e">
        <f ca="1">[1]!lnorminv(RAND(),200,200)</f>
        <v>#NAME?</v>
      </c>
    </row>
    <row r="463" spans="3:11" ht="12.75">
      <c r="C463">
        <f t="shared" si="17"/>
        <v>165</v>
      </c>
      <c r="D463">
        <v>777</v>
      </c>
      <c r="E463">
        <v>685</v>
      </c>
      <c r="F463">
        <v>628.5878056870068</v>
      </c>
      <c r="G463" s="1">
        <v>307</v>
      </c>
      <c r="H463">
        <f t="shared" si="18"/>
        <v>832.6548223350278</v>
      </c>
      <c r="I463" s="1">
        <v>112</v>
      </c>
      <c r="J463" s="2">
        <v>47.40978230807741</v>
      </c>
      <c r="K463" s="1" t="e">
        <f ca="1">[1]!lnorminv(RAND(),200,200)</f>
        <v>#NAME?</v>
      </c>
    </row>
    <row r="464" spans="3:11" ht="12.75">
      <c r="C464">
        <f t="shared" si="17"/>
        <v>166</v>
      </c>
      <c r="D464">
        <v>777</v>
      </c>
      <c r="E464">
        <v>689</v>
      </c>
      <c r="F464">
        <v>635.6200029787316</v>
      </c>
      <c r="G464" s="1">
        <v>314</v>
      </c>
      <c r="H464">
        <f t="shared" si="18"/>
        <v>837.7258883248755</v>
      </c>
      <c r="I464" s="1">
        <v>117</v>
      </c>
      <c r="J464" s="2">
        <v>516.4082620448428</v>
      </c>
      <c r="K464" s="1" t="e">
        <f ca="1">[1]!lnorminv(RAND(),200,200)</f>
        <v>#NAME?</v>
      </c>
    </row>
    <row r="465" spans="3:11" ht="12.75">
      <c r="C465">
        <f t="shared" si="17"/>
        <v>167</v>
      </c>
      <c r="D465">
        <v>778</v>
      </c>
      <c r="E465">
        <v>690</v>
      </c>
      <c r="F465">
        <v>637.8809032361681</v>
      </c>
      <c r="G465" s="1">
        <v>315</v>
      </c>
      <c r="H465">
        <f t="shared" si="18"/>
        <v>842.7969543147233</v>
      </c>
      <c r="I465" s="1">
        <v>120</v>
      </c>
      <c r="J465" s="2">
        <v>0.9281774417275465</v>
      </c>
      <c r="K465" s="1" t="e">
        <f ca="1">[1]!lnorminv(RAND(),200,200)</f>
        <v>#NAME?</v>
      </c>
    </row>
    <row r="466" spans="3:11" ht="12.75">
      <c r="C466">
        <f t="shared" si="17"/>
        <v>168</v>
      </c>
      <c r="D466">
        <v>788</v>
      </c>
      <c r="E466">
        <v>747</v>
      </c>
      <c r="F466">
        <v>640.762103329846</v>
      </c>
      <c r="G466" s="1">
        <v>324</v>
      </c>
      <c r="H466">
        <f t="shared" si="18"/>
        <v>847.868020304571</v>
      </c>
      <c r="I466" s="1">
        <v>123</v>
      </c>
      <c r="J466" s="2">
        <v>41.37973251084883</v>
      </c>
      <c r="K466" s="1" t="e">
        <f ca="1">[1]!lnorminv(RAND(),200,200)</f>
        <v>#NAME?</v>
      </c>
    </row>
    <row r="467" spans="3:11" ht="12.75">
      <c r="C467">
        <f t="shared" si="17"/>
        <v>169</v>
      </c>
      <c r="D467">
        <v>788</v>
      </c>
      <c r="E467">
        <v>750</v>
      </c>
      <c r="F467">
        <v>644.7856673299992</v>
      </c>
      <c r="G467" s="1">
        <v>335</v>
      </c>
      <c r="H467">
        <f t="shared" si="18"/>
        <v>852.9390862944188</v>
      </c>
      <c r="I467" s="1">
        <v>129</v>
      </c>
      <c r="J467" s="2">
        <v>739.1384158930798</v>
      </c>
      <c r="K467" s="1" t="e">
        <f ca="1">[1]!lnorminv(RAND(),200,200)</f>
        <v>#NAME?</v>
      </c>
    </row>
    <row r="468" spans="3:11" ht="12.75">
      <c r="C468">
        <f t="shared" si="17"/>
        <v>170</v>
      </c>
      <c r="D468">
        <v>789</v>
      </c>
      <c r="E468">
        <v>750</v>
      </c>
      <c r="F468">
        <v>646.8284311244862</v>
      </c>
      <c r="G468" s="1">
        <v>336</v>
      </c>
      <c r="H468">
        <f t="shared" si="18"/>
        <v>858.0101522842665</v>
      </c>
      <c r="I468" s="1">
        <v>130</v>
      </c>
      <c r="J468" s="2">
        <v>34.7844995055667</v>
      </c>
      <c r="K468" s="1" t="e">
        <f ca="1">[1]!lnorminv(RAND(),200,200)</f>
        <v>#NAME?</v>
      </c>
    </row>
    <row r="469" spans="3:11" ht="12.75">
      <c r="C469">
        <f t="shared" si="17"/>
        <v>171</v>
      </c>
      <c r="D469">
        <v>791</v>
      </c>
      <c r="E469">
        <v>750</v>
      </c>
      <c r="F469">
        <v>652.9464760522036</v>
      </c>
      <c r="G469" s="1">
        <v>337</v>
      </c>
      <c r="H469">
        <f t="shared" si="18"/>
        <v>863.0812182741142</v>
      </c>
      <c r="I469" s="1">
        <v>137</v>
      </c>
      <c r="J469" s="2">
        <v>8.35912122529185</v>
      </c>
      <c r="K469" s="1" t="e">
        <f ca="1">[1]!lnorminv(RAND(),200,200)</f>
        <v>#NAME?</v>
      </c>
    </row>
    <row r="470" spans="3:11" ht="12.75">
      <c r="C470">
        <f t="shared" si="17"/>
        <v>172</v>
      </c>
      <c r="D470">
        <v>792</v>
      </c>
      <c r="E470">
        <v>750</v>
      </c>
      <c r="F470">
        <v>656.888640320694</v>
      </c>
      <c r="G470" s="1">
        <v>341</v>
      </c>
      <c r="H470">
        <f t="shared" si="18"/>
        <v>868.152284263962</v>
      </c>
      <c r="I470" s="1">
        <v>141</v>
      </c>
      <c r="J470" s="2">
        <v>2.0051986767681966</v>
      </c>
      <c r="K470" s="1" t="e">
        <f ca="1">[1]!lnorminv(RAND(),200,200)</f>
        <v>#NAME?</v>
      </c>
    </row>
    <row r="471" spans="3:11" ht="12.75">
      <c r="C471">
        <f t="shared" si="17"/>
        <v>173</v>
      </c>
      <c r="D471">
        <v>797</v>
      </c>
      <c r="E471">
        <v>753</v>
      </c>
      <c r="F471">
        <v>660.4835976979139</v>
      </c>
      <c r="G471" s="1">
        <v>348</v>
      </c>
      <c r="H471">
        <f t="shared" si="18"/>
        <v>873.2233502538097</v>
      </c>
      <c r="I471" s="1">
        <v>142</v>
      </c>
      <c r="J471" s="2">
        <v>2.2700972472194816</v>
      </c>
      <c r="K471" s="1" t="e">
        <f ca="1">[1]!lnorminv(RAND(),200,200)</f>
        <v>#NAME?</v>
      </c>
    </row>
    <row r="472" spans="3:11" ht="12.75">
      <c r="C472">
        <f t="shared" si="17"/>
        <v>174</v>
      </c>
      <c r="D472">
        <v>824</v>
      </c>
      <c r="E472">
        <v>760</v>
      </c>
      <c r="F472">
        <v>663.5691075789871</v>
      </c>
      <c r="G472" s="1">
        <v>369</v>
      </c>
      <c r="H472">
        <f t="shared" si="18"/>
        <v>878.2944162436575</v>
      </c>
      <c r="I472" s="1">
        <v>146</v>
      </c>
      <c r="J472" s="2">
        <v>95.83959816866924</v>
      </c>
      <c r="K472" s="1" t="e">
        <f ca="1">[1]!lnorminv(RAND(),200,200)</f>
        <v>#NAME?</v>
      </c>
    </row>
    <row r="473" spans="3:11" ht="12.75">
      <c r="C473">
        <f t="shared" si="17"/>
        <v>175</v>
      </c>
      <c r="D473">
        <v>835</v>
      </c>
      <c r="E473">
        <v>777</v>
      </c>
      <c r="F473">
        <v>675.1459886033524</v>
      </c>
      <c r="G473" s="1">
        <v>379</v>
      </c>
      <c r="H473">
        <f t="shared" si="18"/>
        <v>883.3654822335052</v>
      </c>
      <c r="I473" s="1">
        <v>155</v>
      </c>
      <c r="J473" s="2">
        <v>66.54760528334754</v>
      </c>
      <c r="K473" s="1" t="e">
        <f ca="1">[1]!lnorminv(RAND(),200,200)</f>
        <v>#NAME?</v>
      </c>
    </row>
    <row r="474" spans="3:11" ht="12.75">
      <c r="C474">
        <f t="shared" si="17"/>
        <v>176</v>
      </c>
      <c r="D474">
        <v>847</v>
      </c>
      <c r="E474">
        <v>812</v>
      </c>
      <c r="F474">
        <v>676.1133162912122</v>
      </c>
      <c r="G474" s="1">
        <v>391</v>
      </c>
      <c r="H474">
        <f t="shared" si="18"/>
        <v>888.4365482233529</v>
      </c>
      <c r="I474" s="1">
        <v>159</v>
      </c>
      <c r="J474" s="2">
        <v>16.251862336626203</v>
      </c>
      <c r="K474" s="1" t="e">
        <f ca="1">[1]!lnorminv(RAND(),200,200)</f>
        <v>#NAME?</v>
      </c>
    </row>
    <row r="475" spans="3:11" ht="12.75">
      <c r="C475">
        <f t="shared" si="17"/>
        <v>177</v>
      </c>
      <c r="D475">
        <v>874</v>
      </c>
      <c r="E475">
        <v>824</v>
      </c>
      <c r="F475">
        <v>681.6666972537233</v>
      </c>
      <c r="G475" s="1">
        <v>394</v>
      </c>
      <c r="H475">
        <f t="shared" si="18"/>
        <v>893.5076142132007</v>
      </c>
      <c r="I475" s="1">
        <v>161</v>
      </c>
      <c r="J475" s="2">
        <v>6.942110624973686</v>
      </c>
      <c r="K475" s="1" t="e">
        <f ca="1">[1]!lnorminv(RAND(),200,200)</f>
        <v>#NAME?</v>
      </c>
    </row>
    <row r="476" spans="3:11" ht="12.75">
      <c r="C476">
        <f t="shared" si="17"/>
        <v>178</v>
      </c>
      <c r="D476">
        <v>879</v>
      </c>
      <c r="E476">
        <v>835</v>
      </c>
      <c r="F476">
        <v>684.1687376716405</v>
      </c>
      <c r="G476" s="1">
        <v>396</v>
      </c>
      <c r="H476">
        <f t="shared" si="18"/>
        <v>898.5786802030484</v>
      </c>
      <c r="I476" s="1">
        <v>171</v>
      </c>
      <c r="J476" s="2">
        <v>27.439725490268934</v>
      </c>
      <c r="K476" s="1" t="e">
        <f ca="1">[1]!lnorminv(RAND(),200,200)</f>
        <v>#NAME?</v>
      </c>
    </row>
    <row r="477" spans="3:11" ht="12.75">
      <c r="C477">
        <f t="shared" si="17"/>
        <v>179</v>
      </c>
      <c r="D477">
        <v>891</v>
      </c>
      <c r="E477">
        <v>837</v>
      </c>
      <c r="F477">
        <v>684.800186112619</v>
      </c>
      <c r="G477" s="1">
        <v>410</v>
      </c>
      <c r="H477">
        <f t="shared" si="18"/>
        <v>903.6497461928961</v>
      </c>
      <c r="I477" s="1">
        <v>172</v>
      </c>
      <c r="J477" s="2">
        <v>13.61478385139384</v>
      </c>
      <c r="K477" s="1" t="e">
        <f ca="1">[1]!lnorminv(RAND(),200,200)</f>
        <v>#NAME?</v>
      </c>
    </row>
    <row r="478" spans="3:11" ht="12.75">
      <c r="C478">
        <f t="shared" si="17"/>
        <v>180</v>
      </c>
      <c r="D478">
        <v>892</v>
      </c>
      <c r="E478">
        <v>842</v>
      </c>
      <c r="F478">
        <v>700.7511874379434</v>
      </c>
      <c r="G478" s="1">
        <v>415</v>
      </c>
      <c r="H478">
        <f t="shared" si="18"/>
        <v>908.7208121827439</v>
      </c>
      <c r="I478" s="1">
        <v>180</v>
      </c>
      <c r="J478" s="2">
        <v>2.5486438226287826</v>
      </c>
      <c r="K478" s="1" t="e">
        <f ca="1">[1]!lnorminv(RAND(),200,200)</f>
        <v>#NAME?</v>
      </c>
    </row>
    <row r="479" spans="3:11" ht="12.75">
      <c r="C479">
        <f t="shared" si="17"/>
        <v>181</v>
      </c>
      <c r="D479">
        <v>896</v>
      </c>
      <c r="E479">
        <v>876</v>
      </c>
      <c r="F479">
        <v>708.7144643516806</v>
      </c>
      <c r="G479" s="1">
        <v>415</v>
      </c>
      <c r="H479">
        <f t="shared" si="18"/>
        <v>913.7918781725916</v>
      </c>
      <c r="I479" s="1">
        <v>241</v>
      </c>
      <c r="J479" s="2">
        <v>1.1985186243160895</v>
      </c>
      <c r="K479" s="1" t="e">
        <f ca="1">[1]!lnorminv(RAND(),200,200)</f>
        <v>#NAME?</v>
      </c>
    </row>
    <row r="480" spans="3:11" ht="12.75">
      <c r="C480">
        <f t="shared" si="17"/>
        <v>182</v>
      </c>
      <c r="D480">
        <v>900</v>
      </c>
      <c r="E480">
        <v>893</v>
      </c>
      <c r="F480">
        <v>709.9913032859325</v>
      </c>
      <c r="G480" s="1">
        <v>421</v>
      </c>
      <c r="H480">
        <f t="shared" si="18"/>
        <v>918.8629441624394</v>
      </c>
      <c r="I480" s="1">
        <v>247</v>
      </c>
      <c r="J480" s="2">
        <v>9.776433334459451</v>
      </c>
      <c r="K480" s="1" t="e">
        <f ca="1">[1]!lnorminv(RAND(),200,200)</f>
        <v>#NAME?</v>
      </c>
    </row>
    <row r="481" spans="3:11" ht="12.75">
      <c r="C481">
        <f t="shared" si="17"/>
        <v>183</v>
      </c>
      <c r="D481">
        <v>916</v>
      </c>
      <c r="E481">
        <v>900</v>
      </c>
      <c r="F481">
        <v>710.2708509347773</v>
      </c>
      <c r="G481" s="1">
        <v>429</v>
      </c>
      <c r="H481">
        <f t="shared" si="18"/>
        <v>923.9340101522871</v>
      </c>
      <c r="I481" s="1">
        <v>251</v>
      </c>
      <c r="J481" s="2">
        <v>0.5139892261599307</v>
      </c>
      <c r="K481" s="1" t="e">
        <f ca="1">[1]!lnorminv(RAND(),200,200)</f>
        <v>#NAME?</v>
      </c>
    </row>
    <row r="482" spans="3:11" ht="12.75">
      <c r="C482">
        <f t="shared" si="17"/>
        <v>184</v>
      </c>
      <c r="D482">
        <v>921</v>
      </c>
      <c r="E482">
        <v>901</v>
      </c>
      <c r="F482">
        <v>713.4248703146557</v>
      </c>
      <c r="G482" s="1">
        <v>433</v>
      </c>
      <c r="H482">
        <f t="shared" si="18"/>
        <v>929.0050761421348</v>
      </c>
      <c r="I482" s="1">
        <v>258</v>
      </c>
      <c r="J482" s="2">
        <v>233.0173863029362</v>
      </c>
      <c r="K482" s="1" t="e">
        <f ca="1">[1]!lnorminv(RAND(),200,200)</f>
        <v>#NAME?</v>
      </c>
    </row>
    <row r="483" spans="3:11" ht="12.75">
      <c r="C483">
        <f t="shared" si="17"/>
        <v>185</v>
      </c>
      <c r="D483">
        <v>923</v>
      </c>
      <c r="E483">
        <v>922</v>
      </c>
      <c r="F483">
        <v>714.277681208653</v>
      </c>
      <c r="G483" s="1">
        <v>454</v>
      </c>
      <c r="H483">
        <f t="shared" si="18"/>
        <v>934.0761421319826</v>
      </c>
      <c r="I483" s="1">
        <v>266</v>
      </c>
      <c r="J483" s="2">
        <v>83.79735959546541</v>
      </c>
      <c r="K483" s="1" t="e">
        <f ca="1">[1]!lnorminv(RAND(),200,200)</f>
        <v>#NAME?</v>
      </c>
    </row>
    <row r="484" spans="3:11" ht="12.75">
      <c r="C484">
        <f t="shared" si="17"/>
        <v>186</v>
      </c>
      <c r="D484">
        <v>928</v>
      </c>
      <c r="E484">
        <v>947</v>
      </c>
      <c r="F484">
        <v>719.1237052293076</v>
      </c>
      <c r="G484" s="1">
        <v>455</v>
      </c>
      <c r="H484">
        <f t="shared" si="18"/>
        <v>939.1472081218303</v>
      </c>
      <c r="I484" s="1">
        <v>289</v>
      </c>
      <c r="J484" s="2">
        <v>12.066140071640364</v>
      </c>
      <c r="K484" s="1" t="e">
        <f ca="1">[1]!lnorminv(RAND(),200,200)</f>
        <v>#NAME?</v>
      </c>
    </row>
    <row r="485" spans="3:11" ht="12.75">
      <c r="C485">
        <f t="shared" si="17"/>
        <v>187</v>
      </c>
      <c r="D485">
        <v>939</v>
      </c>
      <c r="E485">
        <v>997</v>
      </c>
      <c r="F485">
        <v>725.8806116757952</v>
      </c>
      <c r="G485" s="1">
        <v>459</v>
      </c>
      <c r="H485">
        <f t="shared" si="18"/>
        <v>944.218274111678</v>
      </c>
      <c r="I485" s="1">
        <v>289</v>
      </c>
      <c r="J485" s="2">
        <v>3.023772059103218</v>
      </c>
      <c r="K485" s="1" t="e">
        <f ca="1">[1]!lnorminv(RAND(),200,200)</f>
        <v>#NAME?</v>
      </c>
    </row>
    <row r="486" spans="3:11" ht="12.75">
      <c r="C486">
        <f t="shared" si="17"/>
        <v>188</v>
      </c>
      <c r="D486">
        <v>953</v>
      </c>
      <c r="E486">
        <v>999</v>
      </c>
      <c r="F486">
        <v>750.15109797096</v>
      </c>
      <c r="G486" s="1">
        <v>460</v>
      </c>
      <c r="H486">
        <f t="shared" si="18"/>
        <v>949.2893401015258</v>
      </c>
      <c r="I486" s="1">
        <v>303</v>
      </c>
      <c r="J486" s="2">
        <v>1.0699318969698872</v>
      </c>
      <c r="K486" s="1" t="e">
        <f ca="1">[1]!lnorminv(RAND(),200,200)</f>
        <v>#NAME?</v>
      </c>
    </row>
    <row r="487" spans="3:11" ht="12.75">
      <c r="C487">
        <f t="shared" si="17"/>
        <v>189</v>
      </c>
      <c r="D487">
        <v>972</v>
      </c>
      <c r="E487">
        <v>999</v>
      </c>
      <c r="F487">
        <v>753.1658011367094</v>
      </c>
      <c r="G487" s="1">
        <v>472</v>
      </c>
      <c r="H487">
        <f t="shared" si="18"/>
        <v>954.3604060913735</v>
      </c>
      <c r="I487" s="1">
        <v>335</v>
      </c>
      <c r="J487" s="2">
        <v>32.46135888642739</v>
      </c>
      <c r="K487" s="1" t="e">
        <f ca="1">[1]!lnorminv(RAND(),200,200)</f>
        <v>#NAME?</v>
      </c>
    </row>
    <row r="488" spans="3:11" ht="12.75">
      <c r="C488">
        <f t="shared" si="17"/>
        <v>190</v>
      </c>
      <c r="D488">
        <v>976</v>
      </c>
      <c r="E488">
        <v>1000</v>
      </c>
      <c r="F488">
        <v>754.413785451886</v>
      </c>
      <c r="G488" s="1">
        <v>480</v>
      </c>
      <c r="H488">
        <f t="shared" si="18"/>
        <v>959.4314720812213</v>
      </c>
      <c r="I488" s="1">
        <v>425</v>
      </c>
      <c r="J488" s="2">
        <v>2.2028618300184277</v>
      </c>
      <c r="K488" s="1" t="e">
        <f ca="1">[1]!lnorminv(RAND(),200,200)</f>
        <v>#NAME?</v>
      </c>
    </row>
    <row r="489" spans="3:11" ht="12.75">
      <c r="C489">
        <f t="shared" si="17"/>
        <v>191</v>
      </c>
      <c r="D489">
        <v>977</v>
      </c>
      <c r="E489">
        <v>1000</v>
      </c>
      <c r="F489">
        <v>772.8380806219093</v>
      </c>
      <c r="G489" s="1">
        <v>510</v>
      </c>
      <c r="H489">
        <f t="shared" si="18"/>
        <v>964.502538071069</v>
      </c>
      <c r="I489" s="1">
        <v>440</v>
      </c>
      <c r="J489" s="2">
        <v>2776.4010276272497</v>
      </c>
      <c r="K489" s="1" t="e">
        <f ca="1">[1]!lnorminv(RAND(),200,200)</f>
        <v>#NAME?</v>
      </c>
    </row>
    <row r="490" spans="3:11" ht="12.75">
      <c r="C490">
        <f t="shared" si="17"/>
        <v>192</v>
      </c>
      <c r="D490">
        <v>984</v>
      </c>
      <c r="E490">
        <v>1000</v>
      </c>
      <c r="F490">
        <v>793.6598592690183</v>
      </c>
      <c r="G490" s="1">
        <v>545</v>
      </c>
      <c r="H490">
        <f t="shared" si="18"/>
        <v>969.5736040609168</v>
      </c>
      <c r="I490" s="1">
        <v>449</v>
      </c>
      <c r="J490" s="2">
        <v>183.38041280231943</v>
      </c>
      <c r="K490" s="1" t="e">
        <f ca="1">[1]!lnorminv(RAND(),200,200)</f>
        <v>#NAME?</v>
      </c>
    </row>
    <row r="491" spans="3:11" ht="12.75">
      <c r="C491">
        <f t="shared" si="17"/>
        <v>193</v>
      </c>
      <c r="D491">
        <v>989</v>
      </c>
      <c r="E491">
        <v>1000</v>
      </c>
      <c r="F491">
        <v>806.3306557383536</v>
      </c>
      <c r="G491" s="1">
        <v>549</v>
      </c>
      <c r="H491">
        <f t="shared" si="18"/>
        <v>974.6446700507645</v>
      </c>
      <c r="I491" s="1">
        <v>466</v>
      </c>
      <c r="J491" s="2">
        <v>3.635483409330788</v>
      </c>
      <c r="K491" s="1" t="e">
        <f ca="1">[1]!lnorminv(RAND(),200,200)</f>
        <v>#NAME?</v>
      </c>
    </row>
    <row r="492" spans="3:11" ht="12.75">
      <c r="C492">
        <f t="shared" si="17"/>
        <v>194</v>
      </c>
      <c r="D492">
        <v>991</v>
      </c>
      <c r="E492">
        <v>1000</v>
      </c>
      <c r="F492">
        <v>806.3544976502877</v>
      </c>
      <c r="G492" s="1">
        <v>643</v>
      </c>
      <c r="H492">
        <f t="shared" si="18"/>
        <v>979.7157360406122</v>
      </c>
      <c r="I492" s="1">
        <v>574</v>
      </c>
      <c r="J492" s="2">
        <v>59.86315459432638</v>
      </c>
      <c r="K492" s="1" t="e">
        <f ca="1">[1]!lnorminv(RAND(),200,200)</f>
        <v>#NAME?</v>
      </c>
    </row>
    <row r="493" spans="3:11" ht="12.75">
      <c r="C493">
        <f>C492+1</f>
        <v>195</v>
      </c>
      <c r="D493">
        <v>993</v>
      </c>
      <c r="E493">
        <v>1000</v>
      </c>
      <c r="F493">
        <v>840.7261124863244</v>
      </c>
      <c r="G493" s="1">
        <v>694</v>
      </c>
      <c r="H493">
        <f>H492+999/197</f>
        <v>984.78680203046</v>
      </c>
      <c r="I493" s="1">
        <v>992</v>
      </c>
      <c r="J493" s="2">
        <v>14.994084408138718</v>
      </c>
      <c r="K493" s="1" t="e">
        <f ca="1">[1]!lnorminv(RAND(),200,200)</f>
        <v>#NAME?</v>
      </c>
    </row>
    <row r="494" spans="3:11" ht="12.75">
      <c r="C494">
        <f>C493+1</f>
        <v>196</v>
      </c>
      <c r="D494">
        <v>993</v>
      </c>
      <c r="E494">
        <v>1000</v>
      </c>
      <c r="F494">
        <v>849.7225365721534</v>
      </c>
      <c r="G494" s="1">
        <v>808</v>
      </c>
      <c r="H494">
        <f>H493+999/197</f>
        <v>989.8578680203077</v>
      </c>
      <c r="I494" s="1">
        <v>1785</v>
      </c>
      <c r="J494" s="2">
        <v>22.2007284930418</v>
      </c>
      <c r="K494" s="1" t="e">
        <f ca="1">[1]!lnorminv(RAND(),200,200)</f>
        <v>#NAME?</v>
      </c>
    </row>
    <row r="495" spans="3:11" ht="12.75">
      <c r="C495">
        <f>C494+1</f>
        <v>197</v>
      </c>
      <c r="D495">
        <v>999</v>
      </c>
      <c r="E495">
        <v>1000</v>
      </c>
      <c r="F495">
        <v>851.4220869064109</v>
      </c>
      <c r="G495" s="1">
        <v>881</v>
      </c>
      <c r="H495">
        <f>H494+999/197</f>
        <v>994.9289340101554</v>
      </c>
      <c r="I495" s="1">
        <v>1856</v>
      </c>
      <c r="J495" s="2">
        <v>11.525344674607714</v>
      </c>
      <c r="K495" s="1" t="e">
        <f ca="1">[1]!lnorminv(RAND(),200,200)</f>
        <v>#NAME?</v>
      </c>
    </row>
    <row r="496" spans="3:11" ht="12.75">
      <c r="C496">
        <f>C495+1</f>
        <v>198</v>
      </c>
      <c r="D496">
        <v>999</v>
      </c>
      <c r="E496">
        <v>1000</v>
      </c>
      <c r="F496">
        <v>920.1362830837077</v>
      </c>
      <c r="G496" s="1">
        <v>983</v>
      </c>
      <c r="H496">
        <f>H495+999/197</f>
        <v>1000.0000000000032</v>
      </c>
      <c r="I496" s="1">
        <v>3346</v>
      </c>
      <c r="J496" s="2">
        <v>8.191640088199758</v>
      </c>
      <c r="K496" s="1" t="e">
        <f ca="1">[1]!lnorminv(RAND(),200,200)</f>
        <v>#NAME?</v>
      </c>
    </row>
    <row r="505" spans="9:14" ht="12.75">
      <c r="I505" s="2"/>
      <c r="J505"/>
      <c r="K505" s="1"/>
      <c r="L505"/>
      <c r="M505" s="1"/>
      <c r="N505"/>
    </row>
    <row r="506" spans="9:14" ht="12.75">
      <c r="I506" s="2"/>
      <c r="J506"/>
      <c r="K506" s="1"/>
      <c r="L506"/>
      <c r="M506" s="1"/>
      <c r="N506"/>
    </row>
    <row r="507" spans="9:14" ht="12.75">
      <c r="I507" s="2"/>
      <c r="J507"/>
      <c r="K507" s="1"/>
      <c r="L507"/>
      <c r="M507" s="1"/>
      <c r="N507"/>
    </row>
    <row r="508" spans="9:14" ht="12.75">
      <c r="I508" s="2"/>
      <c r="J508"/>
      <c r="K508" s="1"/>
      <c r="L508"/>
      <c r="M508" s="1"/>
      <c r="N508"/>
    </row>
    <row r="509" spans="9:14" ht="12.75">
      <c r="I509" s="2"/>
      <c r="J509"/>
      <c r="K509" s="1"/>
      <c r="L509"/>
      <c r="M509" s="1"/>
      <c r="N509"/>
    </row>
    <row r="510" spans="9:14" ht="12.75">
      <c r="I510" s="2"/>
      <c r="J510"/>
      <c r="K510" s="1"/>
      <c r="L510"/>
      <c r="M510" s="1"/>
      <c r="N510"/>
    </row>
    <row r="511" spans="9:14" ht="12.75">
      <c r="I511" s="2"/>
      <c r="J511"/>
      <c r="K511" s="1"/>
      <c r="L511"/>
      <c r="M511" s="1"/>
      <c r="N511"/>
    </row>
    <row r="512" spans="9:14" ht="12.75">
      <c r="I512" s="2"/>
      <c r="J512"/>
      <c r="K512" s="1"/>
      <c r="L512"/>
      <c r="M512" s="1"/>
      <c r="N5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Y92"/>
  <sheetViews>
    <sheetView workbookViewId="0" topLeftCell="A58">
      <selection activeCell="E78" sqref="E8:E78"/>
    </sheetView>
  </sheetViews>
  <sheetFormatPr defaultColWidth="11.00390625" defaultRowHeight="12.75"/>
  <cols>
    <col min="9" max="9" width="11.75390625" style="0" customWidth="1"/>
    <col min="10" max="10" width="8.125" style="0" customWidth="1"/>
    <col min="11" max="11" width="6.75390625" style="2" customWidth="1"/>
    <col min="12" max="12" width="8.375" style="0" customWidth="1"/>
    <col min="13" max="13" width="6.125" style="1" customWidth="1"/>
    <col min="14" max="14" width="8.875" style="0" customWidth="1"/>
    <col min="15" max="15" width="5.625" style="1" customWidth="1"/>
  </cols>
  <sheetData>
    <row r="6" spans="3:14" ht="12.75">
      <c r="C6" t="s">
        <v>2</v>
      </c>
      <c r="D6" t="s">
        <v>3</v>
      </c>
      <c r="E6" t="s">
        <v>4</v>
      </c>
      <c r="J6" t="s">
        <v>5</v>
      </c>
      <c r="L6" t="s">
        <v>6</v>
      </c>
      <c r="N6" t="s">
        <v>7</v>
      </c>
    </row>
    <row r="8" spans="1:21" ht="12.75">
      <c r="A8" t="s">
        <v>73</v>
      </c>
      <c r="C8">
        <v>33</v>
      </c>
      <c r="D8">
        <v>333</v>
      </c>
      <c r="E8">
        <v>500</v>
      </c>
      <c r="I8" t="s">
        <v>2</v>
      </c>
      <c r="J8">
        <v>32</v>
      </c>
      <c r="K8" s="2">
        <f>J8/71</f>
        <v>0.4507042253521127</v>
      </c>
      <c r="L8">
        <v>23</v>
      </c>
      <c r="M8" s="2">
        <f>L8/71</f>
        <v>0.323943661971831</v>
      </c>
      <c r="N8">
        <v>8</v>
      </c>
      <c r="O8" s="2">
        <f>N8/71</f>
        <v>0.11267605633802817</v>
      </c>
      <c r="P8">
        <v>1</v>
      </c>
      <c r="Q8">
        <f>100*P8/71</f>
        <v>1.408450704225352</v>
      </c>
      <c r="R8">
        <v>1</v>
      </c>
      <c r="S8">
        <f>1000*P8/71</f>
        <v>14.084507042253522</v>
      </c>
      <c r="T8">
        <v>1</v>
      </c>
      <c r="U8">
        <v>0</v>
      </c>
    </row>
    <row r="9" spans="1:21" ht="12.75">
      <c r="A9" t="s">
        <v>69</v>
      </c>
      <c r="C9">
        <v>7</v>
      </c>
      <c r="D9">
        <v>579</v>
      </c>
      <c r="E9">
        <v>500</v>
      </c>
      <c r="P9">
        <f>1+P8</f>
        <v>2</v>
      </c>
      <c r="Q9">
        <f aca="true" t="shared" si="0" ref="Q9:Q72">100*P9/71</f>
        <v>2.816901408450704</v>
      </c>
      <c r="R9">
        <v>1</v>
      </c>
      <c r="S9">
        <f aca="true" t="shared" si="1" ref="S9:S72">1000*P9/71</f>
        <v>28.169014084507044</v>
      </c>
      <c r="T9">
        <v>1</v>
      </c>
      <c r="U9">
        <v>0</v>
      </c>
    </row>
    <row r="10" spans="1:25" ht="12.75">
      <c r="A10" t="s">
        <v>74</v>
      </c>
      <c r="C10">
        <v>11</v>
      </c>
      <c r="D10">
        <v>326</v>
      </c>
      <c r="E10">
        <v>326</v>
      </c>
      <c r="I10" t="s">
        <v>3</v>
      </c>
      <c r="J10">
        <v>26</v>
      </c>
      <c r="K10" s="2">
        <f>J10/71</f>
        <v>0.36619718309859156</v>
      </c>
      <c r="L10">
        <v>30</v>
      </c>
      <c r="M10" s="2">
        <f>L10/71</f>
        <v>0.4225352112676056</v>
      </c>
      <c r="N10">
        <v>12</v>
      </c>
      <c r="O10" s="2">
        <f>N10/71</f>
        <v>0.16901408450704225</v>
      </c>
      <c r="P10">
        <f aca="true" t="shared" si="2" ref="P10:P71">1+P9</f>
        <v>3</v>
      </c>
      <c r="Q10">
        <f t="shared" si="0"/>
        <v>4.225352112676056</v>
      </c>
      <c r="R10">
        <v>2</v>
      </c>
      <c r="S10">
        <f t="shared" si="1"/>
        <v>42.25352112676056</v>
      </c>
      <c r="T10">
        <v>2</v>
      </c>
      <c r="U10">
        <v>1</v>
      </c>
      <c r="V10">
        <v>0</v>
      </c>
      <c r="W10">
        <v>17</v>
      </c>
      <c r="X10">
        <v>0</v>
      </c>
      <c r="Y10">
        <v>24</v>
      </c>
    </row>
    <row r="11" spans="1:25" ht="12.75">
      <c r="A11" t="s">
        <v>75</v>
      </c>
      <c r="C11">
        <v>23</v>
      </c>
      <c r="D11">
        <v>999</v>
      </c>
      <c r="E11">
        <v>1</v>
      </c>
      <c r="P11">
        <f t="shared" si="2"/>
        <v>4</v>
      </c>
      <c r="Q11">
        <f t="shared" si="0"/>
        <v>5.633802816901408</v>
      </c>
      <c r="R11">
        <v>7</v>
      </c>
      <c r="S11">
        <f t="shared" si="1"/>
        <v>56.33802816901409</v>
      </c>
      <c r="T11">
        <v>3</v>
      </c>
      <c r="U11">
        <v>1</v>
      </c>
      <c r="V11">
        <v>100</v>
      </c>
      <c r="W11">
        <v>5</v>
      </c>
      <c r="X11">
        <v>100</v>
      </c>
      <c r="Y11">
        <v>6</v>
      </c>
    </row>
    <row r="12" spans="1:25" ht="12.75">
      <c r="A12" t="s">
        <v>76</v>
      </c>
      <c r="C12">
        <v>26</v>
      </c>
      <c r="D12">
        <v>144</v>
      </c>
      <c r="E12">
        <v>750</v>
      </c>
      <c r="I12" t="s">
        <v>4</v>
      </c>
      <c r="J12">
        <v>39</v>
      </c>
      <c r="K12" s="2">
        <f>J12/71</f>
        <v>0.5492957746478874</v>
      </c>
      <c r="L12">
        <v>15</v>
      </c>
      <c r="M12" s="2">
        <f>L12/71</f>
        <v>0.2112676056338028</v>
      </c>
      <c r="N12">
        <v>28</v>
      </c>
      <c r="O12" s="2">
        <f>N12/71</f>
        <v>0.39436619718309857</v>
      </c>
      <c r="P12">
        <f t="shared" si="2"/>
        <v>5</v>
      </c>
      <c r="Q12">
        <f t="shared" si="0"/>
        <v>7.042253521126761</v>
      </c>
      <c r="R12">
        <v>11</v>
      </c>
      <c r="S12">
        <f t="shared" si="1"/>
        <v>70.4225352112676</v>
      </c>
      <c r="T12">
        <v>3</v>
      </c>
      <c r="U12">
        <v>1</v>
      </c>
      <c r="V12">
        <v>200</v>
      </c>
      <c r="W12">
        <v>5</v>
      </c>
      <c r="X12">
        <v>200</v>
      </c>
      <c r="Y12">
        <v>6</v>
      </c>
    </row>
    <row r="13" spans="1:25" ht="12.75">
      <c r="A13" t="s">
        <v>77</v>
      </c>
      <c r="C13">
        <v>14</v>
      </c>
      <c r="D13">
        <v>77</v>
      </c>
      <c r="E13">
        <v>997</v>
      </c>
      <c r="P13">
        <f t="shared" si="2"/>
        <v>6</v>
      </c>
      <c r="Q13">
        <f t="shared" si="0"/>
        <v>8.450704225352112</v>
      </c>
      <c r="R13">
        <v>13</v>
      </c>
      <c r="S13">
        <f t="shared" si="1"/>
        <v>84.50704225352112</v>
      </c>
      <c r="T13">
        <v>3</v>
      </c>
      <c r="U13">
        <v>1</v>
      </c>
      <c r="V13">
        <v>300</v>
      </c>
      <c r="W13">
        <v>8</v>
      </c>
      <c r="X13">
        <v>300</v>
      </c>
      <c r="Y13">
        <v>5</v>
      </c>
    </row>
    <row r="14" spans="1:25" ht="12.75">
      <c r="A14" t="s">
        <v>78</v>
      </c>
      <c r="C14">
        <v>97</v>
      </c>
      <c r="D14">
        <v>107</v>
      </c>
      <c r="E14">
        <v>107</v>
      </c>
      <c r="P14">
        <f t="shared" si="2"/>
        <v>7</v>
      </c>
      <c r="Q14">
        <f t="shared" si="0"/>
        <v>9.859154929577464</v>
      </c>
      <c r="R14">
        <v>14</v>
      </c>
      <c r="S14">
        <f t="shared" si="1"/>
        <v>98.59154929577464</v>
      </c>
      <c r="T14">
        <v>3</v>
      </c>
      <c r="U14">
        <v>1</v>
      </c>
      <c r="V14">
        <v>400</v>
      </c>
      <c r="W14">
        <v>4</v>
      </c>
      <c r="X14">
        <v>400</v>
      </c>
      <c r="Y14">
        <v>2</v>
      </c>
    </row>
    <row r="15" spans="1:25" ht="12.75">
      <c r="A15" t="s">
        <v>79</v>
      </c>
      <c r="C15">
        <v>85</v>
      </c>
      <c r="D15">
        <v>723</v>
      </c>
      <c r="E15">
        <v>500</v>
      </c>
      <c r="P15">
        <f t="shared" si="2"/>
        <v>8</v>
      </c>
      <c r="Q15">
        <f t="shared" si="0"/>
        <v>11.267605633802816</v>
      </c>
      <c r="R15">
        <v>15</v>
      </c>
      <c r="S15">
        <f t="shared" si="1"/>
        <v>112.67605633802818</v>
      </c>
      <c r="T15">
        <v>4</v>
      </c>
      <c r="U15">
        <v>1</v>
      </c>
      <c r="V15">
        <v>500</v>
      </c>
      <c r="W15">
        <v>10</v>
      </c>
      <c r="X15">
        <v>500</v>
      </c>
      <c r="Y15">
        <v>14</v>
      </c>
    </row>
    <row r="16" spans="1:25" ht="12.75">
      <c r="A16" t="s">
        <v>80</v>
      </c>
      <c r="C16">
        <v>27</v>
      </c>
      <c r="D16">
        <v>879</v>
      </c>
      <c r="E16">
        <v>750</v>
      </c>
      <c r="P16">
        <f t="shared" si="2"/>
        <v>9</v>
      </c>
      <c r="Q16">
        <f t="shared" si="0"/>
        <v>12.67605633802817</v>
      </c>
      <c r="R16">
        <v>17</v>
      </c>
      <c r="S16">
        <f t="shared" si="1"/>
        <v>126.7605633802817</v>
      </c>
      <c r="T16">
        <v>9</v>
      </c>
      <c r="U16">
        <v>1</v>
      </c>
      <c r="V16">
        <v>600</v>
      </c>
      <c r="W16">
        <v>5</v>
      </c>
      <c r="X16">
        <v>600</v>
      </c>
      <c r="Y16">
        <v>3</v>
      </c>
    </row>
    <row r="17" spans="1:25" ht="12.75">
      <c r="A17" t="s">
        <v>81</v>
      </c>
      <c r="C17">
        <v>98</v>
      </c>
      <c r="D17">
        <v>3</v>
      </c>
      <c r="E17">
        <v>100</v>
      </c>
      <c r="P17">
        <f t="shared" si="2"/>
        <v>10</v>
      </c>
      <c r="Q17">
        <f t="shared" si="0"/>
        <v>14.084507042253522</v>
      </c>
      <c r="R17">
        <v>17</v>
      </c>
      <c r="S17">
        <f t="shared" si="1"/>
        <v>140.8450704225352</v>
      </c>
      <c r="T17">
        <v>23</v>
      </c>
      <c r="U17">
        <v>2</v>
      </c>
      <c r="V17">
        <v>700</v>
      </c>
      <c r="W17">
        <v>8</v>
      </c>
      <c r="X17">
        <v>700</v>
      </c>
      <c r="Y17">
        <v>2</v>
      </c>
    </row>
    <row r="18" spans="1:25" ht="12.75">
      <c r="A18" t="s">
        <v>82</v>
      </c>
      <c r="C18">
        <v>72</v>
      </c>
      <c r="D18">
        <v>592</v>
      </c>
      <c r="E18">
        <v>268</v>
      </c>
      <c r="P18">
        <f t="shared" si="2"/>
        <v>11</v>
      </c>
      <c r="Q18">
        <f t="shared" si="0"/>
        <v>15.492957746478874</v>
      </c>
      <c r="R18">
        <v>21</v>
      </c>
      <c r="S18">
        <f t="shared" si="1"/>
        <v>154.92957746478874</v>
      </c>
      <c r="T18">
        <v>28</v>
      </c>
      <c r="U18">
        <v>5</v>
      </c>
      <c r="V18">
        <v>800</v>
      </c>
      <c r="W18">
        <v>3</v>
      </c>
      <c r="X18">
        <v>800</v>
      </c>
      <c r="Y18">
        <v>0</v>
      </c>
    </row>
    <row r="19" spans="1:25" ht="12.75">
      <c r="A19" t="s">
        <v>83</v>
      </c>
      <c r="C19">
        <v>49</v>
      </c>
      <c r="D19">
        <v>693</v>
      </c>
      <c r="E19">
        <v>456</v>
      </c>
      <c r="P19">
        <f t="shared" si="2"/>
        <v>12</v>
      </c>
      <c r="Q19">
        <f t="shared" si="0"/>
        <v>16.901408450704224</v>
      </c>
      <c r="R19">
        <v>21</v>
      </c>
      <c r="S19">
        <f t="shared" si="1"/>
        <v>169.01408450704224</v>
      </c>
      <c r="T19">
        <v>55</v>
      </c>
      <c r="U19">
        <v>5</v>
      </c>
      <c r="V19">
        <v>900</v>
      </c>
      <c r="W19">
        <v>6</v>
      </c>
      <c r="X19">
        <v>900</v>
      </c>
      <c r="Y19">
        <v>9</v>
      </c>
    </row>
    <row r="20" spans="1:21" ht="12.75">
      <c r="A20" t="s">
        <v>84</v>
      </c>
      <c r="C20">
        <v>56</v>
      </c>
      <c r="D20">
        <v>328</v>
      </c>
      <c r="E20">
        <v>2</v>
      </c>
      <c r="P20">
        <f t="shared" si="2"/>
        <v>13</v>
      </c>
      <c r="Q20">
        <f t="shared" si="0"/>
        <v>18.309859154929576</v>
      </c>
      <c r="R20">
        <v>22</v>
      </c>
      <c r="S20">
        <f t="shared" si="1"/>
        <v>183.09859154929578</v>
      </c>
      <c r="T20">
        <v>69</v>
      </c>
      <c r="U20">
        <v>5</v>
      </c>
    </row>
    <row r="21" spans="1:25" ht="12.75">
      <c r="A21" t="s">
        <v>29</v>
      </c>
      <c r="C21">
        <v>97</v>
      </c>
      <c r="D21">
        <v>333</v>
      </c>
      <c r="E21">
        <v>1</v>
      </c>
      <c r="P21">
        <f t="shared" si="2"/>
        <v>14</v>
      </c>
      <c r="Q21">
        <f t="shared" si="0"/>
        <v>19.718309859154928</v>
      </c>
      <c r="R21">
        <v>23</v>
      </c>
      <c r="S21">
        <f t="shared" si="1"/>
        <v>197.18309859154928</v>
      </c>
      <c r="T21">
        <v>77</v>
      </c>
      <c r="U21">
        <v>13</v>
      </c>
      <c r="W21">
        <f>SUM(W10:W19)</f>
        <v>71</v>
      </c>
      <c r="Y21">
        <f>SUM(Y10:Y19)</f>
        <v>71</v>
      </c>
    </row>
    <row r="22" spans="1:21" ht="12.75">
      <c r="A22" t="s">
        <v>85</v>
      </c>
      <c r="C22">
        <v>50</v>
      </c>
      <c r="D22">
        <v>750</v>
      </c>
      <c r="E22">
        <v>500</v>
      </c>
      <c r="P22">
        <f t="shared" si="2"/>
        <v>15</v>
      </c>
      <c r="Q22">
        <f t="shared" si="0"/>
        <v>21.12676056338028</v>
      </c>
      <c r="R22">
        <v>24</v>
      </c>
      <c r="S22">
        <f t="shared" si="1"/>
        <v>211.26760563380282</v>
      </c>
      <c r="T22">
        <v>77</v>
      </c>
      <c r="U22">
        <v>17</v>
      </c>
    </row>
    <row r="23" spans="1:21" ht="12.75">
      <c r="A23" t="s">
        <v>86</v>
      </c>
      <c r="C23">
        <v>34</v>
      </c>
      <c r="D23">
        <v>187</v>
      </c>
      <c r="E23">
        <v>221</v>
      </c>
      <c r="P23">
        <f t="shared" si="2"/>
        <v>16</v>
      </c>
      <c r="Q23">
        <f t="shared" si="0"/>
        <v>22.535211267605632</v>
      </c>
      <c r="R23">
        <v>26</v>
      </c>
      <c r="S23">
        <f t="shared" si="1"/>
        <v>225.35211267605635</v>
      </c>
      <c r="T23">
        <v>88</v>
      </c>
      <c r="U23">
        <v>18</v>
      </c>
    </row>
    <row r="24" spans="1:21" ht="12.75">
      <c r="A24" t="s">
        <v>87</v>
      </c>
      <c r="C24">
        <v>42</v>
      </c>
      <c r="D24">
        <v>349</v>
      </c>
      <c r="E24">
        <v>500</v>
      </c>
      <c r="P24">
        <f t="shared" si="2"/>
        <v>17</v>
      </c>
      <c r="Q24">
        <f t="shared" si="0"/>
        <v>23.943661971830984</v>
      </c>
      <c r="R24">
        <v>27</v>
      </c>
      <c r="S24">
        <f t="shared" si="1"/>
        <v>239.43661971830986</v>
      </c>
      <c r="T24">
        <v>98</v>
      </c>
      <c r="U24">
        <v>20</v>
      </c>
    </row>
    <row r="25" spans="1:21" ht="12.75">
      <c r="A25" t="s">
        <v>8</v>
      </c>
      <c r="C25">
        <v>68</v>
      </c>
      <c r="D25">
        <v>2</v>
      </c>
      <c r="E25">
        <v>500</v>
      </c>
      <c r="P25">
        <f t="shared" si="2"/>
        <v>18</v>
      </c>
      <c r="Q25">
        <f t="shared" si="0"/>
        <v>25.35211267605634</v>
      </c>
      <c r="R25">
        <v>27</v>
      </c>
      <c r="S25">
        <f t="shared" si="1"/>
        <v>253.5211267605634</v>
      </c>
      <c r="T25">
        <v>105</v>
      </c>
      <c r="U25">
        <v>33</v>
      </c>
    </row>
    <row r="26" spans="1:21" ht="12.75">
      <c r="A26" t="s">
        <v>88</v>
      </c>
      <c r="C26">
        <v>56</v>
      </c>
      <c r="D26">
        <v>777</v>
      </c>
      <c r="E26">
        <v>236</v>
      </c>
      <c r="P26">
        <f t="shared" si="2"/>
        <v>19</v>
      </c>
      <c r="Q26">
        <f t="shared" si="0"/>
        <v>26.760563380281692</v>
      </c>
      <c r="R26">
        <v>27</v>
      </c>
      <c r="S26">
        <f t="shared" si="1"/>
        <v>267.6056338028169</v>
      </c>
      <c r="T26">
        <v>107</v>
      </c>
      <c r="U26">
        <v>42</v>
      </c>
    </row>
    <row r="27" spans="1:21" ht="12.75">
      <c r="A27" t="s">
        <v>8</v>
      </c>
      <c r="C27">
        <v>100</v>
      </c>
      <c r="D27">
        <v>3</v>
      </c>
      <c r="E27">
        <v>77</v>
      </c>
      <c r="P27">
        <f t="shared" si="2"/>
        <v>20</v>
      </c>
      <c r="Q27">
        <f t="shared" si="0"/>
        <v>28.169014084507044</v>
      </c>
      <c r="R27">
        <v>28</v>
      </c>
      <c r="S27">
        <f t="shared" si="1"/>
        <v>281.6901408450704</v>
      </c>
      <c r="T27">
        <v>144</v>
      </c>
      <c r="U27">
        <v>42</v>
      </c>
    </row>
    <row r="28" spans="1:21" ht="12.75">
      <c r="A28" t="s">
        <v>89</v>
      </c>
      <c r="C28">
        <v>42</v>
      </c>
      <c r="D28">
        <v>4</v>
      </c>
      <c r="E28">
        <v>20</v>
      </c>
      <c r="P28">
        <f t="shared" si="2"/>
        <v>21</v>
      </c>
      <c r="Q28">
        <f t="shared" si="0"/>
        <v>29.577464788732396</v>
      </c>
      <c r="R28">
        <v>33</v>
      </c>
      <c r="S28">
        <f t="shared" si="1"/>
        <v>295.77464788732397</v>
      </c>
      <c r="T28">
        <v>165</v>
      </c>
      <c r="U28">
        <v>67</v>
      </c>
    </row>
    <row r="29" spans="1:21" ht="12.75">
      <c r="A29" t="s">
        <v>90</v>
      </c>
      <c r="C29">
        <v>38</v>
      </c>
      <c r="D29">
        <v>788</v>
      </c>
      <c r="E29">
        <v>0</v>
      </c>
      <c r="P29">
        <f t="shared" si="2"/>
        <v>22</v>
      </c>
      <c r="Q29">
        <f t="shared" si="0"/>
        <v>30.985915492957748</v>
      </c>
      <c r="R29">
        <v>33</v>
      </c>
      <c r="S29">
        <f t="shared" si="1"/>
        <v>309.85915492957747</v>
      </c>
      <c r="T29">
        <v>187</v>
      </c>
      <c r="U29">
        <v>77</v>
      </c>
    </row>
    <row r="30" spans="1:21" ht="12.75">
      <c r="A30" t="s">
        <v>28</v>
      </c>
      <c r="C30">
        <v>45</v>
      </c>
      <c r="D30">
        <v>234</v>
      </c>
      <c r="E30">
        <v>573</v>
      </c>
      <c r="P30">
        <f t="shared" si="2"/>
        <v>23</v>
      </c>
      <c r="Q30">
        <f t="shared" si="0"/>
        <v>32.394366197183096</v>
      </c>
      <c r="R30">
        <v>34</v>
      </c>
      <c r="S30">
        <f t="shared" si="1"/>
        <v>323.943661971831</v>
      </c>
      <c r="T30">
        <v>214</v>
      </c>
      <c r="U30">
        <v>77</v>
      </c>
    </row>
    <row r="31" spans="1:21" ht="12.75">
      <c r="A31" t="s">
        <v>91</v>
      </c>
      <c r="C31">
        <v>73</v>
      </c>
      <c r="D31">
        <v>3</v>
      </c>
      <c r="E31">
        <v>500</v>
      </c>
      <c r="P31">
        <f t="shared" si="2"/>
        <v>24</v>
      </c>
      <c r="Q31">
        <f t="shared" si="0"/>
        <v>33.80281690140845</v>
      </c>
      <c r="R31">
        <v>34</v>
      </c>
      <c r="S31">
        <f t="shared" si="1"/>
        <v>338.0281690140845</v>
      </c>
      <c r="T31">
        <v>225</v>
      </c>
      <c r="U31">
        <v>100</v>
      </c>
    </row>
    <row r="32" spans="1:21" ht="12.75">
      <c r="A32" t="s">
        <v>92</v>
      </c>
      <c r="C32">
        <v>15</v>
      </c>
      <c r="D32">
        <v>623</v>
      </c>
      <c r="E32">
        <v>42</v>
      </c>
      <c r="P32">
        <f t="shared" si="2"/>
        <v>25</v>
      </c>
      <c r="Q32">
        <f t="shared" si="0"/>
        <v>35.2112676056338</v>
      </c>
      <c r="R32">
        <v>36</v>
      </c>
      <c r="S32">
        <f t="shared" si="1"/>
        <v>352.11267605633805</v>
      </c>
      <c r="T32">
        <v>227</v>
      </c>
      <c r="U32">
        <v>105</v>
      </c>
    </row>
    <row r="33" spans="1:21" ht="12.75">
      <c r="A33" t="s">
        <v>93</v>
      </c>
      <c r="C33">
        <v>68</v>
      </c>
      <c r="D33">
        <v>98</v>
      </c>
      <c r="E33">
        <v>500</v>
      </c>
      <c r="P33">
        <f t="shared" si="2"/>
        <v>26</v>
      </c>
      <c r="Q33">
        <f t="shared" si="0"/>
        <v>36.61971830985915</v>
      </c>
      <c r="R33">
        <v>37</v>
      </c>
      <c r="S33">
        <f t="shared" si="1"/>
        <v>366.19718309859155</v>
      </c>
      <c r="T33">
        <v>234</v>
      </c>
      <c r="U33">
        <v>107</v>
      </c>
    </row>
    <row r="34" spans="1:21" ht="12.75">
      <c r="A34" t="s">
        <v>94</v>
      </c>
      <c r="C34">
        <v>55</v>
      </c>
      <c r="D34">
        <v>501</v>
      </c>
      <c r="E34">
        <v>137</v>
      </c>
      <c r="P34">
        <f t="shared" si="2"/>
        <v>27</v>
      </c>
      <c r="Q34">
        <f t="shared" si="0"/>
        <v>38.028169014084504</v>
      </c>
      <c r="R34">
        <v>37</v>
      </c>
      <c r="S34">
        <f t="shared" si="1"/>
        <v>380.28169014084506</v>
      </c>
      <c r="T34">
        <v>297</v>
      </c>
      <c r="U34">
        <v>111</v>
      </c>
    </row>
    <row r="35" spans="1:21" ht="12.75">
      <c r="A35" t="s">
        <v>87</v>
      </c>
      <c r="C35">
        <v>21</v>
      </c>
      <c r="D35">
        <v>999</v>
      </c>
      <c r="E35">
        <v>273</v>
      </c>
      <c r="P35">
        <f t="shared" si="2"/>
        <v>28</v>
      </c>
      <c r="Q35">
        <f t="shared" si="0"/>
        <v>39.436619718309856</v>
      </c>
      <c r="R35">
        <v>38</v>
      </c>
      <c r="S35">
        <f t="shared" si="1"/>
        <v>394.36619718309856</v>
      </c>
      <c r="T35">
        <v>315</v>
      </c>
      <c r="U35">
        <v>111</v>
      </c>
    </row>
    <row r="36" spans="1:21" ht="12.75">
      <c r="A36" t="s">
        <v>95</v>
      </c>
      <c r="C36">
        <v>87</v>
      </c>
      <c r="D36">
        <v>370</v>
      </c>
      <c r="E36">
        <v>500</v>
      </c>
      <c r="P36">
        <f t="shared" si="2"/>
        <v>29</v>
      </c>
      <c r="Q36">
        <f t="shared" si="0"/>
        <v>40.84507042253521</v>
      </c>
      <c r="R36">
        <v>39</v>
      </c>
      <c r="S36">
        <f t="shared" si="1"/>
        <v>408.4507042253521</v>
      </c>
      <c r="T36">
        <v>326</v>
      </c>
      <c r="U36">
        <v>137</v>
      </c>
    </row>
    <row r="37" spans="1:21" ht="12.75">
      <c r="A37" t="s">
        <v>41</v>
      </c>
      <c r="C37">
        <v>72</v>
      </c>
      <c r="D37">
        <v>427</v>
      </c>
      <c r="E37">
        <v>1000</v>
      </c>
      <c r="P37">
        <f t="shared" si="2"/>
        <v>30</v>
      </c>
      <c r="Q37">
        <f t="shared" si="0"/>
        <v>42.25352112676056</v>
      </c>
      <c r="R37">
        <v>42</v>
      </c>
      <c r="S37">
        <f t="shared" si="1"/>
        <v>422.53521126760563</v>
      </c>
      <c r="T37">
        <v>328</v>
      </c>
      <c r="U37">
        <v>142</v>
      </c>
    </row>
    <row r="38" spans="1:21" ht="12.75">
      <c r="A38" t="s">
        <v>96</v>
      </c>
      <c r="C38">
        <v>22</v>
      </c>
      <c r="D38">
        <v>427</v>
      </c>
      <c r="E38">
        <v>17</v>
      </c>
      <c r="P38">
        <f t="shared" si="2"/>
        <v>31</v>
      </c>
      <c r="Q38">
        <f t="shared" si="0"/>
        <v>43.66197183098591</v>
      </c>
      <c r="R38">
        <v>42</v>
      </c>
      <c r="S38">
        <f t="shared" si="1"/>
        <v>436.61971830985914</v>
      </c>
      <c r="T38">
        <v>333</v>
      </c>
      <c r="U38">
        <v>208</v>
      </c>
    </row>
    <row r="39" spans="1:21" ht="12.75">
      <c r="A39" t="s">
        <v>97</v>
      </c>
      <c r="C39">
        <v>1</v>
      </c>
      <c r="D39">
        <v>1</v>
      </c>
      <c r="E39">
        <v>271</v>
      </c>
      <c r="P39">
        <f t="shared" si="2"/>
        <v>32</v>
      </c>
      <c r="Q39">
        <f t="shared" si="0"/>
        <v>45.070422535211264</v>
      </c>
      <c r="R39">
        <v>42</v>
      </c>
      <c r="S39">
        <f t="shared" si="1"/>
        <v>450.7042253521127</v>
      </c>
      <c r="T39">
        <v>333</v>
      </c>
      <c r="U39">
        <v>221</v>
      </c>
    </row>
    <row r="40" spans="1:21" ht="12.75">
      <c r="A40" t="s">
        <v>98</v>
      </c>
      <c r="C40">
        <v>28</v>
      </c>
      <c r="D40">
        <v>692</v>
      </c>
      <c r="E40">
        <v>369</v>
      </c>
      <c r="P40">
        <f t="shared" si="2"/>
        <v>33</v>
      </c>
      <c r="Q40">
        <f t="shared" si="0"/>
        <v>46.478873239436616</v>
      </c>
      <c r="R40">
        <v>45</v>
      </c>
      <c r="S40">
        <f t="shared" si="1"/>
        <v>464.7887323943662</v>
      </c>
      <c r="T40">
        <v>349</v>
      </c>
      <c r="U40">
        <v>227</v>
      </c>
    </row>
    <row r="41" spans="1:21" ht="12.75">
      <c r="A41" t="s">
        <v>99</v>
      </c>
      <c r="C41">
        <v>73</v>
      </c>
      <c r="D41">
        <v>507</v>
      </c>
      <c r="E41">
        <v>1</v>
      </c>
      <c r="P41">
        <f t="shared" si="2"/>
        <v>34</v>
      </c>
      <c r="Q41">
        <f t="shared" si="0"/>
        <v>47.88732394366197</v>
      </c>
      <c r="R41">
        <v>49</v>
      </c>
      <c r="S41">
        <f t="shared" si="1"/>
        <v>478.8732394366197</v>
      </c>
      <c r="T41">
        <v>366</v>
      </c>
      <c r="U41">
        <v>236</v>
      </c>
    </row>
    <row r="42" spans="1:21" ht="12.75">
      <c r="A42" t="s">
        <v>100</v>
      </c>
      <c r="C42">
        <v>2</v>
      </c>
      <c r="D42">
        <v>444</v>
      </c>
      <c r="E42">
        <v>1000</v>
      </c>
      <c r="P42">
        <f t="shared" si="2"/>
        <v>35</v>
      </c>
      <c r="Q42">
        <f t="shared" si="0"/>
        <v>49.29577464788732</v>
      </c>
      <c r="R42">
        <v>49</v>
      </c>
      <c r="S42">
        <f t="shared" si="1"/>
        <v>492.9577464788732</v>
      </c>
      <c r="T42">
        <v>370</v>
      </c>
      <c r="U42">
        <v>268</v>
      </c>
    </row>
    <row r="43" spans="1:21" ht="12.75">
      <c r="A43" t="s">
        <v>101</v>
      </c>
      <c r="C43">
        <v>78</v>
      </c>
      <c r="D43">
        <v>23</v>
      </c>
      <c r="E43">
        <v>111</v>
      </c>
      <c r="P43">
        <f t="shared" si="2"/>
        <v>36</v>
      </c>
      <c r="Q43">
        <f t="shared" si="0"/>
        <v>50.70422535211268</v>
      </c>
      <c r="R43">
        <v>50</v>
      </c>
      <c r="S43">
        <f t="shared" si="1"/>
        <v>507.0422535211268</v>
      </c>
      <c r="T43">
        <v>427</v>
      </c>
      <c r="U43">
        <v>271</v>
      </c>
    </row>
    <row r="44" spans="1:21" ht="12.75">
      <c r="A44" t="s">
        <v>102</v>
      </c>
      <c r="C44">
        <v>49</v>
      </c>
      <c r="D44">
        <v>500</v>
      </c>
      <c r="E44">
        <v>1000</v>
      </c>
      <c r="P44">
        <f t="shared" si="2"/>
        <v>37</v>
      </c>
      <c r="Q44">
        <f t="shared" si="0"/>
        <v>52.11267605633803</v>
      </c>
      <c r="R44">
        <v>50</v>
      </c>
      <c r="S44">
        <f t="shared" si="1"/>
        <v>521.1267605633802</v>
      </c>
      <c r="T44">
        <v>427</v>
      </c>
      <c r="U44">
        <v>273</v>
      </c>
    </row>
    <row r="45" spans="1:21" ht="12.75">
      <c r="A45" t="s">
        <v>103</v>
      </c>
      <c r="C45">
        <v>77</v>
      </c>
      <c r="D45">
        <v>77</v>
      </c>
      <c r="E45">
        <v>356</v>
      </c>
      <c r="F45" t="s">
        <v>134</v>
      </c>
      <c r="P45">
        <f t="shared" si="2"/>
        <v>38</v>
      </c>
      <c r="Q45">
        <f t="shared" si="0"/>
        <v>53.521126760563384</v>
      </c>
      <c r="R45">
        <v>50</v>
      </c>
      <c r="S45">
        <f t="shared" si="1"/>
        <v>535.2112676056338</v>
      </c>
      <c r="T45">
        <v>444</v>
      </c>
      <c r="U45">
        <v>326</v>
      </c>
    </row>
    <row r="46" spans="1:21" ht="12.75">
      <c r="A46" t="s">
        <v>104</v>
      </c>
      <c r="C46">
        <v>67</v>
      </c>
      <c r="D46">
        <v>791</v>
      </c>
      <c r="E46">
        <v>613</v>
      </c>
      <c r="P46">
        <f t="shared" si="2"/>
        <v>39</v>
      </c>
      <c r="Q46">
        <f t="shared" si="0"/>
        <v>54.929577464788736</v>
      </c>
      <c r="R46">
        <v>50</v>
      </c>
      <c r="S46">
        <f t="shared" si="1"/>
        <v>549.2957746478874</v>
      </c>
      <c r="T46">
        <v>469</v>
      </c>
      <c r="U46">
        <v>356</v>
      </c>
    </row>
    <row r="47" spans="1:21" ht="12.75">
      <c r="A47" t="s">
        <v>105</v>
      </c>
      <c r="C47">
        <v>59</v>
      </c>
      <c r="D47">
        <v>923</v>
      </c>
      <c r="E47">
        <v>500</v>
      </c>
      <c r="P47">
        <f t="shared" si="2"/>
        <v>40</v>
      </c>
      <c r="Q47">
        <f t="shared" si="0"/>
        <v>56.33802816901409</v>
      </c>
      <c r="R47">
        <v>52</v>
      </c>
      <c r="S47">
        <f t="shared" si="1"/>
        <v>563.3802816901408</v>
      </c>
      <c r="T47">
        <v>500</v>
      </c>
      <c r="U47">
        <v>369</v>
      </c>
    </row>
    <row r="48" spans="1:21" ht="12.75">
      <c r="A48" t="s">
        <v>106</v>
      </c>
      <c r="C48">
        <v>21</v>
      </c>
      <c r="D48">
        <v>315</v>
      </c>
      <c r="E48">
        <v>548</v>
      </c>
      <c r="P48">
        <f t="shared" si="2"/>
        <v>41</v>
      </c>
      <c r="Q48">
        <f t="shared" si="0"/>
        <v>57.74647887323944</v>
      </c>
      <c r="R48">
        <v>55</v>
      </c>
      <c r="S48">
        <f t="shared" si="1"/>
        <v>577.4647887323944</v>
      </c>
      <c r="T48">
        <v>500</v>
      </c>
      <c r="U48">
        <v>374</v>
      </c>
    </row>
    <row r="49" spans="1:21" ht="12.75">
      <c r="A49" t="s">
        <v>107</v>
      </c>
      <c r="C49">
        <v>72</v>
      </c>
      <c r="D49">
        <v>720</v>
      </c>
      <c r="E49">
        <v>1000</v>
      </c>
      <c r="P49">
        <f t="shared" si="2"/>
        <v>42</v>
      </c>
      <c r="Q49">
        <f t="shared" si="0"/>
        <v>59.15492957746479</v>
      </c>
      <c r="R49">
        <v>56</v>
      </c>
      <c r="S49">
        <f t="shared" si="1"/>
        <v>591.5492957746479</v>
      </c>
      <c r="T49">
        <v>500</v>
      </c>
      <c r="U49">
        <v>456</v>
      </c>
    </row>
    <row r="50" spans="1:21" ht="12.75">
      <c r="A50" t="s">
        <v>108</v>
      </c>
      <c r="C50">
        <v>50</v>
      </c>
      <c r="D50">
        <v>500</v>
      </c>
      <c r="E50">
        <v>1</v>
      </c>
      <c r="P50">
        <f t="shared" si="2"/>
        <v>43</v>
      </c>
      <c r="Q50">
        <f t="shared" si="0"/>
        <v>60.563380281690144</v>
      </c>
      <c r="R50">
        <v>56</v>
      </c>
      <c r="S50">
        <f t="shared" si="1"/>
        <v>605.6338028169014</v>
      </c>
      <c r="T50">
        <v>501</v>
      </c>
      <c r="U50">
        <v>469</v>
      </c>
    </row>
    <row r="51" spans="1:21" ht="12.75">
      <c r="A51" t="s">
        <v>109</v>
      </c>
      <c r="C51">
        <v>50</v>
      </c>
      <c r="D51">
        <v>69</v>
      </c>
      <c r="E51">
        <v>947</v>
      </c>
      <c r="P51">
        <f t="shared" si="2"/>
        <v>44</v>
      </c>
      <c r="Q51">
        <f t="shared" si="0"/>
        <v>61.971830985915496</v>
      </c>
      <c r="R51">
        <v>59</v>
      </c>
      <c r="S51">
        <f t="shared" si="1"/>
        <v>619.7183098591549</v>
      </c>
      <c r="T51">
        <v>507</v>
      </c>
      <c r="U51">
        <v>500</v>
      </c>
    </row>
    <row r="52" spans="1:21" ht="12.75">
      <c r="A52" t="s">
        <v>52</v>
      </c>
      <c r="C52">
        <v>34</v>
      </c>
      <c r="D52">
        <v>692</v>
      </c>
      <c r="E52">
        <v>13</v>
      </c>
      <c r="P52">
        <f t="shared" si="2"/>
        <v>45</v>
      </c>
      <c r="Q52">
        <f t="shared" si="0"/>
        <v>63.38028169014085</v>
      </c>
      <c r="R52">
        <v>59</v>
      </c>
      <c r="S52">
        <f t="shared" si="1"/>
        <v>633.8028169014085</v>
      </c>
      <c r="T52">
        <v>533</v>
      </c>
      <c r="U52">
        <v>500</v>
      </c>
    </row>
    <row r="53" spans="1:21" ht="12.75">
      <c r="A53" t="s">
        <v>45</v>
      </c>
      <c r="C53">
        <v>24</v>
      </c>
      <c r="D53">
        <v>536</v>
      </c>
      <c r="E53">
        <v>533</v>
      </c>
      <c r="P53">
        <f t="shared" si="2"/>
        <v>46</v>
      </c>
      <c r="Q53">
        <f t="shared" si="0"/>
        <v>64.78873239436619</v>
      </c>
      <c r="R53">
        <v>63</v>
      </c>
      <c r="S53">
        <f t="shared" si="1"/>
        <v>647.887323943662</v>
      </c>
      <c r="T53">
        <v>536</v>
      </c>
      <c r="U53">
        <v>500</v>
      </c>
    </row>
    <row r="54" spans="1:21" ht="12.75">
      <c r="A54" t="s">
        <v>110</v>
      </c>
      <c r="C54">
        <v>37</v>
      </c>
      <c r="D54">
        <v>1</v>
      </c>
      <c r="E54">
        <v>1</v>
      </c>
      <c r="P54">
        <f t="shared" si="2"/>
        <v>47</v>
      </c>
      <c r="Q54">
        <f t="shared" si="0"/>
        <v>66.19718309859155</v>
      </c>
      <c r="R54">
        <v>63</v>
      </c>
      <c r="S54">
        <f t="shared" si="1"/>
        <v>661.9718309859155</v>
      </c>
      <c r="T54">
        <v>563</v>
      </c>
      <c r="U54">
        <v>500</v>
      </c>
    </row>
    <row r="55" spans="1:21" ht="12.75">
      <c r="A55" t="s">
        <v>111</v>
      </c>
      <c r="C55">
        <v>76</v>
      </c>
      <c r="D55">
        <v>835</v>
      </c>
      <c r="E55">
        <v>111</v>
      </c>
      <c r="P55">
        <f t="shared" si="2"/>
        <v>48</v>
      </c>
      <c r="Q55">
        <f t="shared" si="0"/>
        <v>67.6056338028169</v>
      </c>
      <c r="R55">
        <v>67</v>
      </c>
      <c r="S55">
        <f t="shared" si="1"/>
        <v>676.056338028169</v>
      </c>
      <c r="T55">
        <v>579</v>
      </c>
      <c r="U55">
        <v>500</v>
      </c>
    </row>
    <row r="56" spans="1:21" ht="12.75">
      <c r="A56" t="s">
        <v>112</v>
      </c>
      <c r="C56">
        <v>1</v>
      </c>
      <c r="D56">
        <v>3</v>
      </c>
      <c r="E56">
        <v>5</v>
      </c>
      <c r="P56">
        <f t="shared" si="2"/>
        <v>49</v>
      </c>
      <c r="Q56">
        <f t="shared" si="0"/>
        <v>69.01408450704226</v>
      </c>
      <c r="R56">
        <v>68</v>
      </c>
      <c r="S56">
        <f t="shared" si="1"/>
        <v>690.1408450704225</v>
      </c>
      <c r="T56">
        <v>592</v>
      </c>
      <c r="U56">
        <v>500</v>
      </c>
    </row>
    <row r="57" spans="1:21" ht="12.75">
      <c r="A57" t="s">
        <v>113</v>
      </c>
      <c r="C57">
        <v>88</v>
      </c>
      <c r="D57">
        <v>88</v>
      </c>
      <c r="E57">
        <v>1000</v>
      </c>
      <c r="P57">
        <f t="shared" si="2"/>
        <v>50</v>
      </c>
      <c r="Q57">
        <f t="shared" si="0"/>
        <v>70.4225352112676</v>
      </c>
      <c r="R57">
        <v>68</v>
      </c>
      <c r="S57">
        <f t="shared" si="1"/>
        <v>704.2253521126761</v>
      </c>
      <c r="T57">
        <v>623</v>
      </c>
      <c r="U57">
        <v>500</v>
      </c>
    </row>
    <row r="58" spans="1:21" ht="12.75">
      <c r="A58" t="s">
        <v>60</v>
      </c>
      <c r="C58">
        <v>36</v>
      </c>
      <c r="D58">
        <v>977</v>
      </c>
      <c r="E58">
        <v>227</v>
      </c>
      <c r="P58">
        <f t="shared" si="2"/>
        <v>51</v>
      </c>
      <c r="Q58">
        <f t="shared" si="0"/>
        <v>71.83098591549296</v>
      </c>
      <c r="R58">
        <v>68</v>
      </c>
      <c r="S58">
        <f t="shared" si="1"/>
        <v>718.3098591549295</v>
      </c>
      <c r="T58">
        <v>647</v>
      </c>
      <c r="U58">
        <v>500</v>
      </c>
    </row>
    <row r="59" spans="1:21" ht="12.75">
      <c r="A59" t="s">
        <v>114</v>
      </c>
      <c r="C59">
        <v>77</v>
      </c>
      <c r="D59">
        <v>647</v>
      </c>
      <c r="E59">
        <v>647</v>
      </c>
      <c r="P59">
        <f t="shared" si="2"/>
        <v>52</v>
      </c>
      <c r="Q59">
        <f t="shared" si="0"/>
        <v>73.2394366197183</v>
      </c>
      <c r="R59">
        <v>72</v>
      </c>
      <c r="S59">
        <f t="shared" si="1"/>
        <v>732.3943661971831</v>
      </c>
      <c r="T59">
        <v>692</v>
      </c>
      <c r="U59">
        <v>500</v>
      </c>
    </row>
    <row r="60" spans="1:21" ht="12.75">
      <c r="A60" t="s">
        <v>115</v>
      </c>
      <c r="C60">
        <v>94</v>
      </c>
      <c r="D60">
        <v>928</v>
      </c>
      <c r="E60">
        <v>1000</v>
      </c>
      <c r="P60">
        <f t="shared" si="2"/>
        <v>53</v>
      </c>
      <c r="Q60">
        <f t="shared" si="0"/>
        <v>74.64788732394366</v>
      </c>
      <c r="R60">
        <v>72</v>
      </c>
      <c r="S60">
        <f t="shared" si="1"/>
        <v>746.4788732394367</v>
      </c>
      <c r="T60">
        <v>692</v>
      </c>
      <c r="U60">
        <v>500</v>
      </c>
    </row>
    <row r="61" spans="1:21" ht="12.75">
      <c r="A61" t="s">
        <v>116</v>
      </c>
      <c r="C61">
        <v>68</v>
      </c>
      <c r="D61">
        <v>165</v>
      </c>
      <c r="E61">
        <v>1</v>
      </c>
      <c r="P61">
        <f t="shared" si="2"/>
        <v>54</v>
      </c>
      <c r="Q61">
        <f t="shared" si="0"/>
        <v>76.05633802816901</v>
      </c>
      <c r="R61">
        <v>72</v>
      </c>
      <c r="S61">
        <f t="shared" si="1"/>
        <v>760.5633802816901</v>
      </c>
      <c r="T61">
        <v>693</v>
      </c>
      <c r="U61">
        <v>500</v>
      </c>
    </row>
    <row r="62" spans="1:21" ht="12.75">
      <c r="A62" t="s">
        <v>117</v>
      </c>
      <c r="C62">
        <v>17</v>
      </c>
      <c r="D62">
        <v>214</v>
      </c>
      <c r="E62">
        <v>374</v>
      </c>
      <c r="P62">
        <f t="shared" si="2"/>
        <v>55</v>
      </c>
      <c r="Q62">
        <f t="shared" si="0"/>
        <v>77.46478873239437</v>
      </c>
      <c r="R62">
        <v>73</v>
      </c>
      <c r="S62">
        <f t="shared" si="1"/>
        <v>774.6478873239437</v>
      </c>
      <c r="T62">
        <v>700</v>
      </c>
      <c r="U62">
        <v>533</v>
      </c>
    </row>
    <row r="63" spans="1:21" ht="12.75">
      <c r="A63" t="s">
        <v>118</v>
      </c>
      <c r="C63">
        <v>59</v>
      </c>
      <c r="D63">
        <v>297</v>
      </c>
      <c r="E63">
        <v>640</v>
      </c>
      <c r="P63">
        <f t="shared" si="2"/>
        <v>56</v>
      </c>
      <c r="Q63">
        <f t="shared" si="0"/>
        <v>78.87323943661971</v>
      </c>
      <c r="R63">
        <v>73</v>
      </c>
      <c r="S63">
        <f t="shared" si="1"/>
        <v>788.7323943661971</v>
      </c>
      <c r="T63">
        <v>720</v>
      </c>
      <c r="U63">
        <v>548</v>
      </c>
    </row>
    <row r="64" spans="1:21" ht="12.75">
      <c r="A64" t="s">
        <v>119</v>
      </c>
      <c r="C64">
        <v>39</v>
      </c>
      <c r="D64">
        <v>563</v>
      </c>
      <c r="E64">
        <v>33</v>
      </c>
      <c r="P64">
        <f t="shared" si="2"/>
        <v>57</v>
      </c>
      <c r="Q64">
        <f t="shared" si="0"/>
        <v>80.28169014084507</v>
      </c>
      <c r="R64">
        <v>76</v>
      </c>
      <c r="S64">
        <f t="shared" si="1"/>
        <v>802.8169014084507</v>
      </c>
      <c r="T64">
        <v>723</v>
      </c>
      <c r="U64">
        <v>573</v>
      </c>
    </row>
    <row r="65" spans="1:21" ht="12.75">
      <c r="A65" t="s">
        <v>30</v>
      </c>
      <c r="C65">
        <v>76</v>
      </c>
      <c r="D65">
        <v>939</v>
      </c>
      <c r="E65">
        <v>500</v>
      </c>
      <c r="P65">
        <f t="shared" si="2"/>
        <v>58</v>
      </c>
      <c r="Q65">
        <f t="shared" si="0"/>
        <v>81.69014084507042</v>
      </c>
      <c r="R65">
        <v>76</v>
      </c>
      <c r="S65">
        <f t="shared" si="1"/>
        <v>816.9014084507043</v>
      </c>
      <c r="T65">
        <v>737</v>
      </c>
      <c r="U65">
        <v>613</v>
      </c>
    </row>
    <row r="66" spans="1:21" ht="12.75">
      <c r="A66" t="s">
        <v>120</v>
      </c>
      <c r="C66">
        <v>50</v>
      </c>
      <c r="D66">
        <v>469</v>
      </c>
      <c r="E66">
        <v>469</v>
      </c>
      <c r="P66">
        <f t="shared" si="2"/>
        <v>59</v>
      </c>
      <c r="Q66">
        <f t="shared" si="0"/>
        <v>83.09859154929578</v>
      </c>
      <c r="R66">
        <v>77</v>
      </c>
      <c r="S66">
        <f t="shared" si="1"/>
        <v>830.9859154929577</v>
      </c>
      <c r="T66">
        <v>750</v>
      </c>
      <c r="U66">
        <v>640</v>
      </c>
    </row>
    <row r="67" spans="1:21" ht="12.75">
      <c r="A67" t="s">
        <v>121</v>
      </c>
      <c r="C67">
        <v>13</v>
      </c>
      <c r="D67">
        <v>227</v>
      </c>
      <c r="E67">
        <v>5</v>
      </c>
      <c r="P67">
        <f t="shared" si="2"/>
        <v>60</v>
      </c>
      <c r="Q67">
        <f t="shared" si="0"/>
        <v>84.50704225352112</v>
      </c>
      <c r="R67">
        <v>77</v>
      </c>
      <c r="S67">
        <f t="shared" si="1"/>
        <v>845.0704225352113</v>
      </c>
      <c r="T67">
        <v>777</v>
      </c>
      <c r="U67">
        <v>647</v>
      </c>
    </row>
    <row r="68" spans="1:21" ht="12.75">
      <c r="A68" t="s">
        <v>122</v>
      </c>
      <c r="C68">
        <v>77</v>
      </c>
      <c r="D68">
        <v>892</v>
      </c>
      <c r="E68">
        <v>1</v>
      </c>
      <c r="P68">
        <f t="shared" si="2"/>
        <v>61</v>
      </c>
      <c r="Q68">
        <f t="shared" si="0"/>
        <v>85.91549295774648</v>
      </c>
      <c r="R68">
        <v>77</v>
      </c>
      <c r="S68">
        <f t="shared" si="1"/>
        <v>859.1549295774648</v>
      </c>
      <c r="T68">
        <v>788</v>
      </c>
      <c r="U68">
        <v>750</v>
      </c>
    </row>
    <row r="69" spans="1:21" ht="12.75">
      <c r="A69" t="s">
        <v>123</v>
      </c>
      <c r="C69">
        <v>63</v>
      </c>
      <c r="D69">
        <v>533</v>
      </c>
      <c r="E69">
        <v>1000</v>
      </c>
      <c r="P69">
        <f t="shared" si="2"/>
        <v>62</v>
      </c>
      <c r="Q69">
        <f t="shared" si="0"/>
        <v>87.32394366197182</v>
      </c>
      <c r="R69">
        <v>78</v>
      </c>
      <c r="S69">
        <f t="shared" si="1"/>
        <v>873.2394366197183</v>
      </c>
      <c r="T69">
        <v>791</v>
      </c>
      <c r="U69">
        <v>750</v>
      </c>
    </row>
    <row r="70" spans="1:21" ht="12.75">
      <c r="A70" t="s">
        <v>124</v>
      </c>
      <c r="C70">
        <v>17</v>
      </c>
      <c r="D70">
        <v>366</v>
      </c>
      <c r="E70">
        <v>77</v>
      </c>
      <c r="P70">
        <f t="shared" si="2"/>
        <v>63</v>
      </c>
      <c r="Q70">
        <f t="shared" si="0"/>
        <v>88.73239436619718</v>
      </c>
      <c r="R70">
        <v>79</v>
      </c>
      <c r="S70">
        <f t="shared" si="1"/>
        <v>887.3239436619718</v>
      </c>
      <c r="T70">
        <v>835</v>
      </c>
      <c r="U70">
        <v>947</v>
      </c>
    </row>
    <row r="71" spans="1:21" ht="12.75">
      <c r="A71" t="s">
        <v>125</v>
      </c>
      <c r="C71">
        <v>52</v>
      </c>
      <c r="D71">
        <v>737</v>
      </c>
      <c r="E71">
        <v>42</v>
      </c>
      <c r="P71">
        <f t="shared" si="2"/>
        <v>64</v>
      </c>
      <c r="Q71">
        <f t="shared" si="0"/>
        <v>90.14084507042253</v>
      </c>
      <c r="R71">
        <v>85</v>
      </c>
      <c r="S71">
        <f t="shared" si="1"/>
        <v>901.4084507042254</v>
      </c>
      <c r="T71">
        <v>879</v>
      </c>
      <c r="U71">
        <v>997</v>
      </c>
    </row>
    <row r="72" spans="1:21" ht="12.75">
      <c r="A72" t="s">
        <v>126</v>
      </c>
      <c r="C72">
        <v>27</v>
      </c>
      <c r="D72">
        <v>700</v>
      </c>
      <c r="E72">
        <v>5</v>
      </c>
      <c r="P72">
        <v>65</v>
      </c>
      <c r="Q72">
        <f t="shared" si="0"/>
        <v>91.54929577464789</v>
      </c>
      <c r="R72">
        <v>87</v>
      </c>
      <c r="S72">
        <f t="shared" si="1"/>
        <v>915.4929577464789</v>
      </c>
      <c r="T72">
        <v>892</v>
      </c>
      <c r="U72">
        <v>1000</v>
      </c>
    </row>
    <row r="73" spans="1:21" ht="12.75">
      <c r="A73" t="s">
        <v>127</v>
      </c>
      <c r="C73">
        <v>33</v>
      </c>
      <c r="D73">
        <v>500</v>
      </c>
      <c r="E73">
        <v>0</v>
      </c>
      <c r="P73">
        <v>66</v>
      </c>
      <c r="Q73">
        <f aca="true" t="shared" si="3" ref="Q73:Q78">100*P73/71</f>
        <v>92.95774647887323</v>
      </c>
      <c r="R73">
        <v>88</v>
      </c>
      <c r="S73">
        <f aca="true" t="shared" si="4" ref="S73:S78">1000*P73/71</f>
        <v>929.5774647887324</v>
      </c>
      <c r="T73">
        <v>923</v>
      </c>
      <c r="U73">
        <v>1000</v>
      </c>
    </row>
    <row r="74" spans="1:21" ht="12.75">
      <c r="A74" t="s">
        <v>132</v>
      </c>
      <c r="C74">
        <v>27</v>
      </c>
      <c r="D74">
        <v>28</v>
      </c>
      <c r="E74">
        <v>18</v>
      </c>
      <c r="P74">
        <v>67</v>
      </c>
      <c r="Q74">
        <f t="shared" si="3"/>
        <v>94.36619718309859</v>
      </c>
      <c r="R74">
        <v>94</v>
      </c>
      <c r="S74">
        <f t="shared" si="4"/>
        <v>943.6619718309859</v>
      </c>
      <c r="T74">
        <v>928</v>
      </c>
      <c r="U74">
        <v>1000</v>
      </c>
    </row>
    <row r="75" spans="1:21" ht="12.75">
      <c r="A75" t="s">
        <v>128</v>
      </c>
      <c r="C75">
        <v>63</v>
      </c>
      <c r="D75">
        <v>105</v>
      </c>
      <c r="E75">
        <v>105</v>
      </c>
      <c r="P75">
        <v>68</v>
      </c>
      <c r="Q75">
        <f t="shared" si="3"/>
        <v>95.77464788732394</v>
      </c>
      <c r="R75">
        <v>97</v>
      </c>
      <c r="S75">
        <f t="shared" si="4"/>
        <v>957.7464788732394</v>
      </c>
      <c r="T75">
        <v>939</v>
      </c>
      <c r="U75">
        <v>1000</v>
      </c>
    </row>
    <row r="76" spans="1:21" ht="12.75">
      <c r="A76" t="s">
        <v>129</v>
      </c>
      <c r="C76">
        <v>37</v>
      </c>
      <c r="D76">
        <v>225</v>
      </c>
      <c r="E76">
        <v>208</v>
      </c>
      <c r="P76">
        <v>69</v>
      </c>
      <c r="Q76">
        <f t="shared" si="3"/>
        <v>97.1830985915493</v>
      </c>
      <c r="R76">
        <v>97</v>
      </c>
      <c r="S76">
        <f t="shared" si="4"/>
        <v>971.830985915493</v>
      </c>
      <c r="T76">
        <v>977</v>
      </c>
      <c r="U76">
        <v>1000</v>
      </c>
    </row>
    <row r="77" spans="1:21" ht="12.75">
      <c r="A77" t="s">
        <v>130</v>
      </c>
      <c r="C77">
        <v>42</v>
      </c>
      <c r="D77">
        <v>9</v>
      </c>
      <c r="E77">
        <v>142</v>
      </c>
      <c r="P77">
        <v>70</v>
      </c>
      <c r="Q77">
        <f t="shared" si="3"/>
        <v>98.59154929577464</v>
      </c>
      <c r="R77">
        <v>98</v>
      </c>
      <c r="S77">
        <f t="shared" si="4"/>
        <v>985.9154929577464</v>
      </c>
      <c r="T77">
        <v>999</v>
      </c>
      <c r="U77">
        <v>1000</v>
      </c>
    </row>
    <row r="78" spans="1:21" ht="12.75">
      <c r="A78" t="s">
        <v>131</v>
      </c>
      <c r="C78">
        <v>79</v>
      </c>
      <c r="D78">
        <v>55</v>
      </c>
      <c r="E78">
        <v>67</v>
      </c>
      <c r="P78">
        <v>71</v>
      </c>
      <c r="Q78">
        <f t="shared" si="3"/>
        <v>100</v>
      </c>
      <c r="R78">
        <v>100</v>
      </c>
      <c r="S78">
        <f t="shared" si="4"/>
        <v>1000</v>
      </c>
      <c r="T78">
        <v>999</v>
      </c>
      <c r="U78">
        <v>1000</v>
      </c>
    </row>
    <row r="80" spans="1:5" ht="15.75">
      <c r="A80" t="s">
        <v>0</v>
      </c>
      <c r="B80" s="3" t="s">
        <v>71</v>
      </c>
      <c r="C80">
        <f>SUM(C8:C78)</f>
        <v>3516</v>
      </c>
      <c r="D80">
        <f>SUM(D8:D78)</f>
        <v>29951</v>
      </c>
      <c r="E80">
        <f>SUM(E8:E78)</f>
        <v>24795</v>
      </c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7" spans="1:7" ht="15.75">
      <c r="A87" t="s">
        <v>1</v>
      </c>
      <c r="B87" s="3" t="s">
        <v>70</v>
      </c>
      <c r="C87">
        <f>C80/71</f>
        <v>49.521126760563384</v>
      </c>
      <c r="D87">
        <f>D80/71</f>
        <v>421.84507042253523</v>
      </c>
      <c r="E87" s="4">
        <f>E80/71</f>
        <v>349.22535211267603</v>
      </c>
      <c r="F87" s="4"/>
      <c r="G87" s="4"/>
    </row>
    <row r="90" spans="3:5" ht="15.75">
      <c r="C90" s="5" t="s">
        <v>72</v>
      </c>
      <c r="D90">
        <v>418.4615</v>
      </c>
      <c r="E90" s="4">
        <v>347</v>
      </c>
    </row>
    <row r="92" spans="3:5" ht="12.75">
      <c r="C92" t="s">
        <v>133</v>
      </c>
      <c r="D92">
        <f>D87/D90*100</f>
        <v>100.80857388852624</v>
      </c>
      <c r="E92">
        <f>E87/E90*100</f>
        <v>100.64131184803344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Y83"/>
  <sheetViews>
    <sheetView workbookViewId="0" topLeftCell="A51">
      <selection activeCell="E71" sqref="E8:E71"/>
    </sheetView>
  </sheetViews>
  <sheetFormatPr defaultColWidth="11.00390625" defaultRowHeight="12.75"/>
  <cols>
    <col min="9" max="9" width="11.75390625" style="0" customWidth="1"/>
    <col min="10" max="10" width="8.125" style="0" customWidth="1"/>
    <col min="11" max="11" width="6.75390625" style="2" customWidth="1"/>
    <col min="12" max="12" width="8.375" style="0" customWidth="1"/>
    <col min="13" max="13" width="6.125" style="1" customWidth="1"/>
    <col min="14" max="14" width="8.875" style="0" customWidth="1"/>
    <col min="15" max="15" width="5.625" style="1" customWidth="1"/>
  </cols>
  <sheetData>
    <row r="6" spans="3:14" ht="12.75">
      <c r="C6" t="s">
        <v>2</v>
      </c>
      <c r="D6" t="s">
        <v>3</v>
      </c>
      <c r="E6" t="s">
        <v>4</v>
      </c>
      <c r="J6" t="s">
        <v>5</v>
      </c>
      <c r="L6" t="s">
        <v>6</v>
      </c>
      <c r="N6" t="s">
        <v>7</v>
      </c>
    </row>
    <row r="8" spans="1:21" ht="12.75">
      <c r="A8" t="s">
        <v>8</v>
      </c>
      <c r="C8">
        <v>87</v>
      </c>
      <c r="D8">
        <v>739</v>
      </c>
      <c r="E8">
        <v>837</v>
      </c>
      <c r="I8" t="s">
        <v>2</v>
      </c>
      <c r="J8">
        <v>23</v>
      </c>
      <c r="K8" s="2">
        <f>J8/64</f>
        <v>0.359375</v>
      </c>
      <c r="L8">
        <v>20</v>
      </c>
      <c r="M8" s="2">
        <f>L8/64</f>
        <v>0.3125</v>
      </c>
      <c r="N8">
        <v>2</v>
      </c>
      <c r="O8" s="2">
        <f>N8/64</f>
        <v>0.03125</v>
      </c>
      <c r="P8">
        <v>1</v>
      </c>
      <c r="Q8">
        <f>100*P8/64</f>
        <v>1.5625</v>
      </c>
      <c r="R8">
        <v>2</v>
      </c>
      <c r="S8">
        <f>1000*P8/64</f>
        <v>15.625</v>
      </c>
      <c r="T8">
        <v>2</v>
      </c>
      <c r="U8">
        <v>0</v>
      </c>
    </row>
    <row r="9" spans="1:21" ht="12.75">
      <c r="A9" t="s">
        <v>9</v>
      </c>
      <c r="C9">
        <v>77</v>
      </c>
      <c r="D9">
        <v>204</v>
      </c>
      <c r="E9">
        <v>376</v>
      </c>
      <c r="P9">
        <f>1+P8</f>
        <v>2</v>
      </c>
      <c r="Q9">
        <f aca="true" t="shared" si="0" ref="Q9:Q71">100*P9/64</f>
        <v>3.125</v>
      </c>
      <c r="R9">
        <v>2</v>
      </c>
      <c r="S9">
        <f aca="true" t="shared" si="1" ref="S9:S71">1000*P9/64</f>
        <v>31.25</v>
      </c>
      <c r="T9">
        <v>2</v>
      </c>
      <c r="U9">
        <v>0</v>
      </c>
    </row>
    <row r="10" spans="1:25" ht="12.75">
      <c r="A10" t="s">
        <v>10</v>
      </c>
      <c r="C10">
        <v>26</v>
      </c>
      <c r="D10">
        <v>4</v>
      </c>
      <c r="E10">
        <v>9</v>
      </c>
      <c r="I10" t="s">
        <v>3</v>
      </c>
      <c r="J10">
        <v>32</v>
      </c>
      <c r="K10" s="2">
        <f>J10/64</f>
        <v>0.5</v>
      </c>
      <c r="L10">
        <v>27</v>
      </c>
      <c r="M10" s="2">
        <f>L10/64</f>
        <v>0.421875</v>
      </c>
      <c r="N10">
        <v>13</v>
      </c>
      <c r="O10" s="2">
        <f>N10/64</f>
        <v>0.203125</v>
      </c>
      <c r="P10">
        <f aca="true" t="shared" si="2" ref="P10:P71">1+P9</f>
        <v>3</v>
      </c>
      <c r="Q10">
        <f t="shared" si="0"/>
        <v>4.6875</v>
      </c>
      <c r="R10">
        <v>3</v>
      </c>
      <c r="S10">
        <f t="shared" si="1"/>
        <v>46.875</v>
      </c>
      <c r="T10">
        <v>3</v>
      </c>
      <c r="U10">
        <v>0</v>
      </c>
      <c r="V10">
        <v>0</v>
      </c>
      <c r="W10">
        <v>17</v>
      </c>
      <c r="X10">
        <v>0</v>
      </c>
      <c r="Y10">
        <v>17</v>
      </c>
    </row>
    <row r="11" spans="1:25" ht="12.75">
      <c r="A11" t="s">
        <v>11</v>
      </c>
      <c r="C11">
        <v>99</v>
      </c>
      <c r="D11">
        <v>792</v>
      </c>
      <c r="E11">
        <v>643</v>
      </c>
      <c r="P11">
        <f t="shared" si="2"/>
        <v>4</v>
      </c>
      <c r="Q11">
        <f t="shared" si="0"/>
        <v>6.25</v>
      </c>
      <c r="R11">
        <v>3</v>
      </c>
      <c r="S11">
        <f t="shared" si="1"/>
        <v>62.5</v>
      </c>
      <c r="T11">
        <v>4</v>
      </c>
      <c r="U11">
        <v>0</v>
      </c>
      <c r="V11">
        <v>100</v>
      </c>
      <c r="W11">
        <v>2</v>
      </c>
      <c r="X11">
        <v>100</v>
      </c>
      <c r="Y11">
        <v>4</v>
      </c>
    </row>
    <row r="12" spans="1:25" ht="12.75">
      <c r="A12" t="s">
        <v>12</v>
      </c>
      <c r="C12">
        <v>31</v>
      </c>
      <c r="D12">
        <v>847</v>
      </c>
      <c r="E12">
        <v>547</v>
      </c>
      <c r="I12" t="s">
        <v>4</v>
      </c>
      <c r="J12">
        <v>30</v>
      </c>
      <c r="K12" s="2">
        <f>J12/64</f>
        <v>0.46875</v>
      </c>
      <c r="L12">
        <v>22</v>
      </c>
      <c r="M12" s="2">
        <f>L12/64</f>
        <v>0.34375</v>
      </c>
      <c r="N12">
        <v>16</v>
      </c>
      <c r="O12" s="2">
        <f>N12/64</f>
        <v>0.25</v>
      </c>
      <c r="P12">
        <f t="shared" si="2"/>
        <v>5</v>
      </c>
      <c r="Q12">
        <f t="shared" si="0"/>
        <v>7.8125</v>
      </c>
      <c r="R12">
        <v>4</v>
      </c>
      <c r="S12">
        <f t="shared" si="1"/>
        <v>78.125</v>
      </c>
      <c r="T12">
        <v>4</v>
      </c>
      <c r="U12">
        <v>1</v>
      </c>
      <c r="V12">
        <v>200</v>
      </c>
      <c r="W12">
        <v>6</v>
      </c>
      <c r="X12">
        <v>200</v>
      </c>
      <c r="Y12">
        <v>10</v>
      </c>
    </row>
    <row r="13" spans="1:25" ht="12.75">
      <c r="A13" t="s">
        <v>13</v>
      </c>
      <c r="C13">
        <v>56</v>
      </c>
      <c r="D13">
        <v>29</v>
      </c>
      <c r="E13">
        <v>256</v>
      </c>
      <c r="P13">
        <f t="shared" si="2"/>
        <v>6</v>
      </c>
      <c r="Q13">
        <f t="shared" si="0"/>
        <v>9.375</v>
      </c>
      <c r="R13">
        <v>4</v>
      </c>
      <c r="S13">
        <f t="shared" si="1"/>
        <v>93.75</v>
      </c>
      <c r="T13">
        <v>5</v>
      </c>
      <c r="U13">
        <v>1</v>
      </c>
      <c r="V13">
        <v>300</v>
      </c>
      <c r="W13">
        <v>6</v>
      </c>
      <c r="X13">
        <v>300</v>
      </c>
      <c r="Y13">
        <v>6</v>
      </c>
    </row>
    <row r="14" spans="1:25" ht="12.75">
      <c r="A14" t="s">
        <v>14</v>
      </c>
      <c r="C14">
        <v>37</v>
      </c>
      <c r="D14">
        <v>527</v>
      </c>
      <c r="E14">
        <v>313</v>
      </c>
      <c r="P14">
        <f t="shared" si="2"/>
        <v>7</v>
      </c>
      <c r="Q14">
        <f t="shared" si="0"/>
        <v>10.9375</v>
      </c>
      <c r="R14">
        <v>7</v>
      </c>
      <c r="S14">
        <f t="shared" si="1"/>
        <v>109.375</v>
      </c>
      <c r="T14">
        <v>6</v>
      </c>
      <c r="U14">
        <v>1</v>
      </c>
      <c r="V14">
        <v>400</v>
      </c>
      <c r="W14">
        <v>3</v>
      </c>
      <c r="X14">
        <v>400</v>
      </c>
      <c r="Y14">
        <v>2</v>
      </c>
    </row>
    <row r="15" spans="1:25" ht="12.75">
      <c r="A15" t="s">
        <v>15</v>
      </c>
      <c r="C15">
        <v>17</v>
      </c>
      <c r="D15">
        <v>342</v>
      </c>
      <c r="E15">
        <v>500</v>
      </c>
      <c r="P15">
        <f t="shared" si="2"/>
        <v>8</v>
      </c>
      <c r="Q15">
        <f t="shared" si="0"/>
        <v>12.5</v>
      </c>
      <c r="R15">
        <v>9</v>
      </c>
      <c r="S15">
        <f t="shared" si="1"/>
        <v>125</v>
      </c>
      <c r="T15">
        <v>6</v>
      </c>
      <c r="U15">
        <v>1</v>
      </c>
      <c r="V15">
        <v>500</v>
      </c>
      <c r="W15">
        <v>6</v>
      </c>
      <c r="X15">
        <v>500</v>
      </c>
      <c r="Y15">
        <v>6</v>
      </c>
    </row>
    <row r="16" spans="1:25" ht="12.75">
      <c r="A16" t="s">
        <v>16</v>
      </c>
      <c r="C16">
        <v>4</v>
      </c>
      <c r="D16">
        <v>900</v>
      </c>
      <c r="E16">
        <v>900</v>
      </c>
      <c r="P16">
        <f t="shared" si="2"/>
        <v>9</v>
      </c>
      <c r="Q16">
        <f t="shared" si="0"/>
        <v>14.0625</v>
      </c>
      <c r="R16">
        <v>11</v>
      </c>
      <c r="S16">
        <f t="shared" si="1"/>
        <v>140.625</v>
      </c>
      <c r="T16">
        <v>7</v>
      </c>
      <c r="U16">
        <v>2</v>
      </c>
      <c r="V16">
        <v>600</v>
      </c>
      <c r="W16">
        <v>8</v>
      </c>
      <c r="X16">
        <v>600</v>
      </c>
      <c r="Y16">
        <v>6</v>
      </c>
    </row>
    <row r="17" spans="1:25" ht="12.75">
      <c r="A17" t="s">
        <v>17</v>
      </c>
      <c r="C17">
        <v>100</v>
      </c>
      <c r="D17">
        <v>666</v>
      </c>
      <c r="E17">
        <v>200</v>
      </c>
      <c r="P17">
        <f t="shared" si="2"/>
        <v>10</v>
      </c>
      <c r="Q17">
        <f t="shared" si="0"/>
        <v>15.625</v>
      </c>
      <c r="R17">
        <v>12</v>
      </c>
      <c r="S17">
        <f t="shared" si="1"/>
        <v>156.25</v>
      </c>
      <c r="T17">
        <v>10</v>
      </c>
      <c r="U17">
        <v>3</v>
      </c>
      <c r="V17">
        <v>700</v>
      </c>
      <c r="W17">
        <v>9</v>
      </c>
      <c r="X17">
        <v>700</v>
      </c>
      <c r="Y17">
        <v>3</v>
      </c>
    </row>
    <row r="18" spans="1:25" ht="12.75">
      <c r="A18" t="s">
        <v>18</v>
      </c>
      <c r="C18">
        <v>36</v>
      </c>
      <c r="D18">
        <v>874</v>
      </c>
      <c r="E18">
        <v>10</v>
      </c>
      <c r="P18">
        <f t="shared" si="2"/>
        <v>11</v>
      </c>
      <c r="Q18">
        <f t="shared" si="0"/>
        <v>17.1875</v>
      </c>
      <c r="R18">
        <v>13</v>
      </c>
      <c r="S18">
        <f t="shared" si="1"/>
        <v>171.875</v>
      </c>
      <c r="T18">
        <v>12</v>
      </c>
      <c r="U18">
        <v>4</v>
      </c>
      <c r="V18">
        <v>800</v>
      </c>
      <c r="W18">
        <v>4</v>
      </c>
      <c r="X18">
        <v>800</v>
      </c>
      <c r="Y18">
        <v>5</v>
      </c>
    </row>
    <row r="19" spans="1:25" ht="12.75">
      <c r="A19" t="s">
        <v>19</v>
      </c>
      <c r="C19">
        <v>17</v>
      </c>
      <c r="D19">
        <v>824</v>
      </c>
      <c r="E19">
        <v>824</v>
      </c>
      <c r="P19">
        <f t="shared" si="2"/>
        <v>12</v>
      </c>
      <c r="Q19">
        <f t="shared" si="0"/>
        <v>18.75</v>
      </c>
      <c r="R19">
        <v>17</v>
      </c>
      <c r="S19">
        <f t="shared" si="1"/>
        <v>187.5</v>
      </c>
      <c r="T19">
        <v>23</v>
      </c>
      <c r="U19">
        <v>5</v>
      </c>
      <c r="V19">
        <v>900</v>
      </c>
      <c r="W19">
        <v>3</v>
      </c>
      <c r="X19">
        <v>900</v>
      </c>
      <c r="Y19">
        <v>1</v>
      </c>
    </row>
    <row r="20" spans="1:21" ht="12.75">
      <c r="A20" t="s">
        <v>20</v>
      </c>
      <c r="C20">
        <v>3</v>
      </c>
      <c r="D20">
        <v>381</v>
      </c>
      <c r="E20">
        <v>1</v>
      </c>
      <c r="P20">
        <f t="shared" si="2"/>
        <v>13</v>
      </c>
      <c r="Q20">
        <f t="shared" si="0"/>
        <v>20.3125</v>
      </c>
      <c r="R20">
        <v>17</v>
      </c>
      <c r="S20">
        <f t="shared" si="1"/>
        <v>203.125</v>
      </c>
      <c r="T20">
        <v>25</v>
      </c>
      <c r="U20">
        <v>6</v>
      </c>
    </row>
    <row r="21" spans="1:25" ht="12.75">
      <c r="A21" t="s">
        <v>21</v>
      </c>
      <c r="C21">
        <v>3</v>
      </c>
      <c r="D21">
        <v>346</v>
      </c>
      <c r="E21">
        <v>501</v>
      </c>
      <c r="P21">
        <f t="shared" si="2"/>
        <v>14</v>
      </c>
      <c r="Q21">
        <f t="shared" si="0"/>
        <v>21.875</v>
      </c>
      <c r="R21">
        <v>18</v>
      </c>
      <c r="S21">
        <f t="shared" si="1"/>
        <v>218.75</v>
      </c>
      <c r="T21">
        <v>25</v>
      </c>
      <c r="U21">
        <v>6</v>
      </c>
      <c r="W21">
        <f>SUM(W10:W19)</f>
        <v>64</v>
      </c>
      <c r="Y21">
        <f>SUM(Y10:Y19)</f>
        <v>60</v>
      </c>
    </row>
    <row r="22" spans="1:21" ht="12.75">
      <c r="A22" t="s">
        <v>22</v>
      </c>
      <c r="C22">
        <v>29</v>
      </c>
      <c r="D22">
        <v>344</v>
      </c>
      <c r="E22">
        <v>2</v>
      </c>
      <c r="P22">
        <f t="shared" si="2"/>
        <v>15</v>
      </c>
      <c r="Q22">
        <f t="shared" si="0"/>
        <v>23.4375</v>
      </c>
      <c r="R22">
        <v>19</v>
      </c>
      <c r="S22">
        <f t="shared" si="1"/>
        <v>234.375</v>
      </c>
      <c r="T22">
        <v>29</v>
      </c>
      <c r="U22">
        <v>9</v>
      </c>
    </row>
    <row r="23" spans="1:21" ht="12.75">
      <c r="A23" t="s">
        <v>23</v>
      </c>
      <c r="C23">
        <v>98</v>
      </c>
      <c r="D23">
        <v>12</v>
      </c>
      <c r="E23">
        <v>876</v>
      </c>
      <c r="P23">
        <f t="shared" si="2"/>
        <v>16</v>
      </c>
      <c r="Q23">
        <f t="shared" si="0"/>
        <v>25</v>
      </c>
      <c r="R23">
        <v>22</v>
      </c>
      <c r="S23">
        <f t="shared" si="1"/>
        <v>250</v>
      </c>
      <c r="T23">
        <v>29</v>
      </c>
      <c r="U23">
        <v>10</v>
      </c>
    </row>
    <row r="24" spans="1:21" ht="12.75">
      <c r="A24" t="s">
        <v>24</v>
      </c>
      <c r="C24">
        <v>2</v>
      </c>
      <c r="D24">
        <v>6</v>
      </c>
      <c r="E24">
        <v>6</v>
      </c>
      <c r="P24">
        <f t="shared" si="2"/>
        <v>17</v>
      </c>
      <c r="Q24">
        <f t="shared" si="0"/>
        <v>26.5625</v>
      </c>
      <c r="R24">
        <v>23</v>
      </c>
      <c r="S24">
        <f t="shared" si="1"/>
        <v>265.625</v>
      </c>
      <c r="T24">
        <v>72</v>
      </c>
      <c r="U24">
        <v>15</v>
      </c>
    </row>
    <row r="25" spans="1:21" ht="12.75">
      <c r="A25" t="s">
        <v>25</v>
      </c>
      <c r="C25">
        <v>2</v>
      </c>
      <c r="D25">
        <v>556</v>
      </c>
      <c r="E25">
        <v>545</v>
      </c>
      <c r="P25">
        <f t="shared" si="2"/>
        <v>18</v>
      </c>
      <c r="Q25">
        <f t="shared" si="0"/>
        <v>28.125</v>
      </c>
      <c r="R25">
        <v>25</v>
      </c>
      <c r="S25">
        <f t="shared" si="1"/>
        <v>281.25</v>
      </c>
      <c r="T25">
        <v>125</v>
      </c>
      <c r="U25">
        <v>23</v>
      </c>
    </row>
    <row r="26" spans="1:21" ht="12.75">
      <c r="A26" t="s">
        <v>26</v>
      </c>
      <c r="C26">
        <v>47</v>
      </c>
      <c r="D26">
        <v>643</v>
      </c>
      <c r="E26">
        <v>812</v>
      </c>
      <c r="P26">
        <f t="shared" si="2"/>
        <v>19</v>
      </c>
      <c r="Q26">
        <f t="shared" si="0"/>
        <v>29.6875</v>
      </c>
      <c r="R26">
        <v>26</v>
      </c>
      <c r="S26">
        <f t="shared" si="1"/>
        <v>296.875</v>
      </c>
      <c r="T26">
        <v>169</v>
      </c>
      <c r="U26">
        <v>36</v>
      </c>
    </row>
    <row r="27" spans="1:21" ht="12.75">
      <c r="A27" t="s">
        <v>27</v>
      </c>
      <c r="C27">
        <v>12</v>
      </c>
      <c r="D27">
        <v>201</v>
      </c>
      <c r="E27">
        <v>120</v>
      </c>
      <c r="P27">
        <f t="shared" si="2"/>
        <v>20</v>
      </c>
      <c r="Q27">
        <f t="shared" si="0"/>
        <v>31.25</v>
      </c>
      <c r="R27">
        <v>26</v>
      </c>
      <c r="S27">
        <f t="shared" si="1"/>
        <v>312.5</v>
      </c>
      <c r="T27">
        <v>201</v>
      </c>
      <c r="U27">
        <v>95</v>
      </c>
    </row>
    <row r="28" spans="1:21" ht="12.75">
      <c r="A28" t="s">
        <v>28</v>
      </c>
      <c r="C28">
        <v>72</v>
      </c>
      <c r="D28">
        <v>72</v>
      </c>
      <c r="E28">
        <v>15</v>
      </c>
      <c r="P28">
        <f t="shared" si="2"/>
        <v>21</v>
      </c>
      <c r="Q28">
        <f t="shared" si="0"/>
        <v>32.8125</v>
      </c>
      <c r="R28">
        <v>27</v>
      </c>
      <c r="S28">
        <f t="shared" si="1"/>
        <v>328.125</v>
      </c>
      <c r="T28">
        <v>204</v>
      </c>
      <c r="U28">
        <v>96</v>
      </c>
    </row>
    <row r="29" spans="1:21" ht="12.75">
      <c r="A29" t="s">
        <v>29</v>
      </c>
      <c r="C29">
        <v>77</v>
      </c>
      <c r="D29">
        <v>245</v>
      </c>
      <c r="E29">
        <v>893</v>
      </c>
      <c r="P29">
        <f t="shared" si="2"/>
        <v>22</v>
      </c>
      <c r="Q29">
        <f t="shared" si="0"/>
        <v>34.375</v>
      </c>
      <c r="R29">
        <v>29</v>
      </c>
      <c r="S29">
        <f t="shared" si="1"/>
        <v>343.75</v>
      </c>
      <c r="T29">
        <v>241</v>
      </c>
      <c r="U29">
        <v>100</v>
      </c>
    </row>
    <row r="30" spans="1:21" ht="12.75">
      <c r="A30" t="s">
        <v>30</v>
      </c>
      <c r="C30">
        <v>63</v>
      </c>
      <c r="D30">
        <v>729</v>
      </c>
      <c r="E30">
        <v>689</v>
      </c>
      <c r="P30">
        <f t="shared" si="2"/>
        <v>23</v>
      </c>
      <c r="Q30">
        <f t="shared" si="0"/>
        <v>35.9375</v>
      </c>
      <c r="R30">
        <v>30</v>
      </c>
      <c r="S30">
        <f t="shared" si="1"/>
        <v>359.375</v>
      </c>
      <c r="T30">
        <v>245</v>
      </c>
      <c r="U30">
        <v>118</v>
      </c>
    </row>
    <row r="31" spans="1:21" ht="12.75">
      <c r="A31" t="s">
        <v>31</v>
      </c>
      <c r="C31">
        <v>13</v>
      </c>
      <c r="D31">
        <v>540</v>
      </c>
      <c r="E31">
        <v>5</v>
      </c>
      <c r="P31">
        <f t="shared" si="2"/>
        <v>24</v>
      </c>
      <c r="Q31">
        <f t="shared" si="0"/>
        <v>37.5</v>
      </c>
      <c r="R31">
        <v>31</v>
      </c>
      <c r="S31">
        <f t="shared" si="1"/>
        <v>375</v>
      </c>
      <c r="T31">
        <v>250</v>
      </c>
      <c r="U31">
        <v>120</v>
      </c>
    </row>
    <row r="32" spans="1:21" ht="12.75">
      <c r="A32" t="s">
        <v>32</v>
      </c>
      <c r="C32">
        <v>71</v>
      </c>
      <c r="D32">
        <v>29</v>
      </c>
      <c r="E32">
        <v>1</v>
      </c>
      <c r="P32">
        <f t="shared" si="2"/>
        <v>25</v>
      </c>
      <c r="Q32">
        <f t="shared" si="0"/>
        <v>39.0625</v>
      </c>
      <c r="R32">
        <v>33</v>
      </c>
      <c r="S32">
        <f t="shared" si="1"/>
        <v>390.625</v>
      </c>
      <c r="T32">
        <v>274</v>
      </c>
      <c r="U32">
        <v>125</v>
      </c>
    </row>
    <row r="33" spans="1:21" ht="12.75">
      <c r="A33" t="s">
        <v>33</v>
      </c>
      <c r="C33">
        <v>83</v>
      </c>
      <c r="D33">
        <v>25</v>
      </c>
      <c r="E33">
        <v>760</v>
      </c>
      <c r="P33">
        <f t="shared" si="2"/>
        <v>26</v>
      </c>
      <c r="Q33">
        <f t="shared" si="0"/>
        <v>40.625</v>
      </c>
      <c r="R33">
        <v>34</v>
      </c>
      <c r="S33">
        <f t="shared" si="1"/>
        <v>406.25</v>
      </c>
      <c r="T33">
        <v>342</v>
      </c>
      <c r="U33">
        <v>200</v>
      </c>
    </row>
    <row r="34" spans="1:21" ht="12.75">
      <c r="A34" t="s">
        <v>34</v>
      </c>
      <c r="C34">
        <v>34</v>
      </c>
      <c r="D34">
        <v>972</v>
      </c>
      <c r="E34">
        <v>0</v>
      </c>
      <c r="P34">
        <f t="shared" si="2"/>
        <v>27</v>
      </c>
      <c r="Q34">
        <f t="shared" si="0"/>
        <v>42.1875</v>
      </c>
      <c r="R34">
        <v>36</v>
      </c>
      <c r="S34">
        <f t="shared" si="1"/>
        <v>421.875</v>
      </c>
      <c r="T34">
        <v>344</v>
      </c>
      <c r="U34">
        <v>226</v>
      </c>
    </row>
    <row r="35" spans="1:21" ht="12.75">
      <c r="A35" t="s">
        <v>35</v>
      </c>
      <c r="C35">
        <v>23</v>
      </c>
      <c r="D35">
        <v>23</v>
      </c>
      <c r="E35">
        <v>23</v>
      </c>
      <c r="P35">
        <f t="shared" si="2"/>
        <v>28</v>
      </c>
      <c r="Q35">
        <f t="shared" si="0"/>
        <v>43.75</v>
      </c>
      <c r="R35">
        <v>37</v>
      </c>
      <c r="S35">
        <f t="shared" si="1"/>
        <v>437.5</v>
      </c>
      <c r="T35">
        <v>346</v>
      </c>
      <c r="U35">
        <v>234</v>
      </c>
    </row>
    <row r="36" spans="1:21" ht="12.75">
      <c r="A36" t="s">
        <v>36</v>
      </c>
      <c r="C36">
        <v>44</v>
      </c>
      <c r="D36">
        <v>891</v>
      </c>
      <c r="E36">
        <v>236</v>
      </c>
      <c r="P36">
        <f t="shared" si="2"/>
        <v>29</v>
      </c>
      <c r="Q36">
        <f t="shared" si="0"/>
        <v>45.3125</v>
      </c>
      <c r="R36">
        <v>43</v>
      </c>
      <c r="S36">
        <f t="shared" si="1"/>
        <v>453.125</v>
      </c>
      <c r="T36">
        <v>356</v>
      </c>
      <c r="U36">
        <v>236</v>
      </c>
    </row>
    <row r="37" spans="1:21" ht="12.75">
      <c r="A37" t="s">
        <v>37</v>
      </c>
      <c r="C37">
        <v>83</v>
      </c>
      <c r="D37">
        <v>916</v>
      </c>
      <c r="E37">
        <v>672</v>
      </c>
      <c r="P37">
        <f t="shared" si="2"/>
        <v>30</v>
      </c>
      <c r="Q37">
        <f t="shared" si="0"/>
        <v>46.875</v>
      </c>
      <c r="R37">
        <v>44</v>
      </c>
      <c r="S37">
        <f t="shared" si="1"/>
        <v>468.75</v>
      </c>
      <c r="T37">
        <v>377</v>
      </c>
      <c r="U37">
        <v>249</v>
      </c>
    </row>
    <row r="38" spans="1:21" ht="12.75">
      <c r="A38" t="s">
        <v>38</v>
      </c>
      <c r="C38">
        <v>22</v>
      </c>
      <c r="D38">
        <v>125</v>
      </c>
      <c r="E38">
        <v>0</v>
      </c>
      <c r="P38">
        <f t="shared" si="2"/>
        <v>31</v>
      </c>
      <c r="Q38">
        <f t="shared" si="0"/>
        <v>48.4375</v>
      </c>
      <c r="R38">
        <v>47</v>
      </c>
      <c r="S38">
        <f t="shared" si="1"/>
        <v>484.375</v>
      </c>
      <c r="T38">
        <v>381</v>
      </c>
      <c r="U38">
        <v>256</v>
      </c>
    </row>
    <row r="39" spans="1:21" ht="12.75">
      <c r="A39" t="s">
        <v>39</v>
      </c>
      <c r="C39">
        <v>73</v>
      </c>
      <c r="D39">
        <v>10</v>
      </c>
      <c r="E39">
        <v>0</v>
      </c>
      <c r="P39">
        <f t="shared" si="2"/>
        <v>32</v>
      </c>
      <c r="Q39">
        <f t="shared" si="0"/>
        <v>50</v>
      </c>
      <c r="R39">
        <v>49</v>
      </c>
      <c r="S39">
        <f t="shared" si="1"/>
        <v>500</v>
      </c>
      <c r="T39">
        <v>429</v>
      </c>
      <c r="U39">
        <v>262</v>
      </c>
    </row>
    <row r="40" spans="1:21" ht="12.75">
      <c r="A40" t="s">
        <v>40</v>
      </c>
      <c r="C40">
        <v>77</v>
      </c>
      <c r="D40">
        <v>666</v>
      </c>
      <c r="E40">
        <v>666</v>
      </c>
      <c r="P40">
        <f t="shared" si="2"/>
        <v>33</v>
      </c>
      <c r="Q40">
        <f t="shared" si="0"/>
        <v>51.5625</v>
      </c>
      <c r="R40">
        <v>53</v>
      </c>
      <c r="S40">
        <f t="shared" si="1"/>
        <v>515.625</v>
      </c>
      <c r="T40">
        <v>463</v>
      </c>
      <c r="U40">
        <v>274</v>
      </c>
    </row>
    <row r="41" spans="1:21" ht="12.75">
      <c r="A41" t="s">
        <v>41</v>
      </c>
      <c r="C41">
        <v>18</v>
      </c>
      <c r="D41">
        <v>169</v>
      </c>
      <c r="E41">
        <v>423</v>
      </c>
      <c r="P41">
        <f t="shared" si="2"/>
        <v>34</v>
      </c>
      <c r="Q41">
        <f t="shared" si="0"/>
        <v>53.125</v>
      </c>
      <c r="R41">
        <v>55</v>
      </c>
      <c r="S41">
        <f t="shared" si="1"/>
        <v>531.25</v>
      </c>
      <c r="T41">
        <v>471</v>
      </c>
      <c r="U41">
        <v>284</v>
      </c>
    </row>
    <row r="42" spans="1:21" ht="12.75">
      <c r="A42" t="s">
        <v>42</v>
      </c>
      <c r="C42">
        <v>73</v>
      </c>
      <c r="D42">
        <v>635</v>
      </c>
      <c r="E42">
        <v>352</v>
      </c>
      <c r="P42">
        <f t="shared" si="2"/>
        <v>35</v>
      </c>
      <c r="Q42">
        <f t="shared" si="0"/>
        <v>54.6875</v>
      </c>
      <c r="R42">
        <v>56</v>
      </c>
      <c r="S42">
        <f t="shared" si="1"/>
        <v>546.875</v>
      </c>
      <c r="T42">
        <v>500</v>
      </c>
      <c r="U42">
        <v>296</v>
      </c>
    </row>
    <row r="43" spans="1:21" ht="12.75">
      <c r="A43" t="s">
        <v>43</v>
      </c>
      <c r="C43">
        <v>43</v>
      </c>
      <c r="D43">
        <v>732</v>
      </c>
      <c r="E43">
        <v>296</v>
      </c>
      <c r="P43">
        <f t="shared" si="2"/>
        <v>36</v>
      </c>
      <c r="Q43">
        <f t="shared" si="0"/>
        <v>56.25</v>
      </c>
      <c r="R43">
        <v>63</v>
      </c>
      <c r="S43">
        <f t="shared" si="1"/>
        <v>562.5</v>
      </c>
      <c r="T43">
        <v>500</v>
      </c>
      <c r="U43">
        <v>313</v>
      </c>
    </row>
    <row r="44" spans="1:21" ht="12.75">
      <c r="A44" t="s">
        <v>44</v>
      </c>
      <c r="C44">
        <v>19</v>
      </c>
      <c r="D44">
        <v>241</v>
      </c>
      <c r="E44">
        <v>685</v>
      </c>
      <c r="P44">
        <f t="shared" si="2"/>
        <v>37</v>
      </c>
      <c r="Q44">
        <f t="shared" si="0"/>
        <v>57.8125</v>
      </c>
      <c r="R44">
        <v>64</v>
      </c>
      <c r="S44">
        <f t="shared" si="1"/>
        <v>578.125</v>
      </c>
      <c r="T44">
        <v>527</v>
      </c>
      <c r="U44">
        <v>322</v>
      </c>
    </row>
    <row r="45" spans="1:21" ht="12.75">
      <c r="A45" t="s">
        <v>45</v>
      </c>
      <c r="C45">
        <v>86</v>
      </c>
      <c r="D45">
        <v>5</v>
      </c>
      <c r="E45">
        <v>3</v>
      </c>
      <c r="P45">
        <f t="shared" si="2"/>
        <v>38</v>
      </c>
      <c r="Q45">
        <f t="shared" si="0"/>
        <v>59.375</v>
      </c>
      <c r="R45">
        <v>66</v>
      </c>
      <c r="S45">
        <f t="shared" si="1"/>
        <v>593.75</v>
      </c>
      <c r="T45">
        <v>540</v>
      </c>
      <c r="U45">
        <v>325</v>
      </c>
    </row>
    <row r="46" spans="1:21" ht="12.75">
      <c r="A46" t="s">
        <v>46</v>
      </c>
      <c r="C46">
        <v>82</v>
      </c>
      <c r="D46">
        <v>6</v>
      </c>
      <c r="E46">
        <v>6</v>
      </c>
      <c r="P46">
        <f t="shared" si="2"/>
        <v>39</v>
      </c>
      <c r="Q46">
        <f t="shared" si="0"/>
        <v>60.9375</v>
      </c>
      <c r="R46">
        <v>66</v>
      </c>
      <c r="S46">
        <f t="shared" si="1"/>
        <v>609.375</v>
      </c>
      <c r="T46">
        <v>556</v>
      </c>
      <c r="U46">
        <v>333</v>
      </c>
    </row>
    <row r="47" spans="1:21" ht="12.75">
      <c r="A47" t="s">
        <v>39</v>
      </c>
      <c r="C47">
        <v>83</v>
      </c>
      <c r="D47">
        <v>463</v>
      </c>
      <c r="E47">
        <v>284</v>
      </c>
      <c r="P47">
        <f t="shared" si="2"/>
        <v>40</v>
      </c>
      <c r="Q47">
        <f t="shared" si="0"/>
        <v>62.5</v>
      </c>
      <c r="R47">
        <v>69</v>
      </c>
      <c r="S47">
        <f t="shared" si="1"/>
        <v>625</v>
      </c>
      <c r="T47">
        <v>598</v>
      </c>
      <c r="U47">
        <v>352</v>
      </c>
    </row>
    <row r="48" spans="1:21" ht="12.75">
      <c r="A48" t="s">
        <v>47</v>
      </c>
      <c r="C48">
        <v>9</v>
      </c>
      <c r="D48">
        <v>4</v>
      </c>
      <c r="E48">
        <v>555</v>
      </c>
      <c r="P48">
        <f t="shared" si="2"/>
        <v>41</v>
      </c>
      <c r="Q48">
        <f t="shared" si="0"/>
        <v>64.0625</v>
      </c>
      <c r="R48">
        <v>71</v>
      </c>
      <c r="S48">
        <f t="shared" si="1"/>
        <v>640.625</v>
      </c>
      <c r="T48">
        <v>630</v>
      </c>
      <c r="U48">
        <v>376</v>
      </c>
    </row>
    <row r="49" spans="1:21" ht="12.75">
      <c r="A49" t="s">
        <v>48</v>
      </c>
      <c r="C49">
        <v>27</v>
      </c>
      <c r="D49">
        <v>274</v>
      </c>
      <c r="E49">
        <v>274</v>
      </c>
      <c r="P49">
        <f t="shared" si="2"/>
        <v>42</v>
      </c>
      <c r="Q49">
        <f t="shared" si="0"/>
        <v>65.625</v>
      </c>
      <c r="R49">
        <v>72</v>
      </c>
      <c r="S49">
        <f t="shared" si="1"/>
        <v>656.25</v>
      </c>
      <c r="T49">
        <v>635</v>
      </c>
      <c r="U49">
        <v>423</v>
      </c>
    </row>
    <row r="50" spans="1:21" ht="12.75">
      <c r="A50" t="s">
        <v>49</v>
      </c>
      <c r="C50">
        <v>73</v>
      </c>
      <c r="D50">
        <v>471</v>
      </c>
      <c r="E50">
        <v>322</v>
      </c>
      <c r="P50">
        <f t="shared" si="2"/>
        <v>43</v>
      </c>
      <c r="Q50">
        <f t="shared" si="0"/>
        <v>67.1875</v>
      </c>
      <c r="R50">
        <v>73</v>
      </c>
      <c r="S50">
        <f t="shared" si="1"/>
        <v>671.875</v>
      </c>
      <c r="T50">
        <v>643</v>
      </c>
      <c r="U50">
        <v>497</v>
      </c>
    </row>
    <row r="51" spans="1:21" ht="12.75">
      <c r="A51" t="s">
        <v>50</v>
      </c>
      <c r="C51">
        <v>88</v>
      </c>
      <c r="D51">
        <v>693</v>
      </c>
      <c r="E51">
        <v>325</v>
      </c>
      <c r="P51">
        <f t="shared" si="2"/>
        <v>44</v>
      </c>
      <c r="Q51">
        <f t="shared" si="0"/>
        <v>68.75</v>
      </c>
      <c r="R51">
        <v>73</v>
      </c>
      <c r="S51">
        <f t="shared" si="1"/>
        <v>687.5</v>
      </c>
      <c r="T51">
        <v>651</v>
      </c>
      <c r="U51">
        <v>500</v>
      </c>
    </row>
    <row r="52" spans="1:21" ht="12.75">
      <c r="A52" t="s">
        <v>23</v>
      </c>
      <c r="C52">
        <v>30</v>
      </c>
      <c r="D52">
        <v>651</v>
      </c>
      <c r="E52">
        <v>750</v>
      </c>
      <c r="P52">
        <f t="shared" si="2"/>
        <v>45</v>
      </c>
      <c r="Q52">
        <f t="shared" si="0"/>
        <v>70.3125</v>
      </c>
      <c r="R52">
        <v>73</v>
      </c>
      <c r="S52">
        <f t="shared" si="1"/>
        <v>703.125</v>
      </c>
      <c r="T52">
        <v>666</v>
      </c>
      <c r="U52">
        <v>501</v>
      </c>
    </row>
    <row r="53" spans="1:21" ht="12.75">
      <c r="A53" t="s">
        <v>51</v>
      </c>
      <c r="C53">
        <v>99</v>
      </c>
      <c r="D53">
        <v>356</v>
      </c>
      <c r="E53">
        <v>526</v>
      </c>
      <c r="P53">
        <f t="shared" si="2"/>
        <v>46</v>
      </c>
      <c r="Q53">
        <f t="shared" si="0"/>
        <v>71.875</v>
      </c>
      <c r="R53">
        <v>77</v>
      </c>
      <c r="S53">
        <f t="shared" si="1"/>
        <v>718.75</v>
      </c>
      <c r="T53">
        <v>666</v>
      </c>
      <c r="U53">
        <v>526</v>
      </c>
    </row>
    <row r="54" spans="1:21" ht="12.75">
      <c r="A54" t="s">
        <v>52</v>
      </c>
      <c r="C54">
        <v>93</v>
      </c>
      <c r="D54">
        <v>25</v>
      </c>
      <c r="E54">
        <v>333</v>
      </c>
      <c r="P54">
        <f t="shared" si="2"/>
        <v>47</v>
      </c>
      <c r="Q54">
        <f t="shared" si="0"/>
        <v>73.4375</v>
      </c>
      <c r="R54">
        <v>77</v>
      </c>
      <c r="S54">
        <f t="shared" si="1"/>
        <v>734.375</v>
      </c>
      <c r="T54">
        <v>666</v>
      </c>
      <c r="U54">
        <v>545</v>
      </c>
    </row>
    <row r="55" spans="1:21" ht="12.75">
      <c r="A55" t="s">
        <v>53</v>
      </c>
      <c r="C55">
        <v>66</v>
      </c>
      <c r="D55">
        <v>714</v>
      </c>
      <c r="E55">
        <v>262</v>
      </c>
      <c r="P55">
        <f t="shared" si="2"/>
        <v>48</v>
      </c>
      <c r="Q55">
        <f t="shared" si="0"/>
        <v>75</v>
      </c>
      <c r="R55">
        <v>77</v>
      </c>
      <c r="S55">
        <f t="shared" si="1"/>
        <v>750</v>
      </c>
      <c r="T55">
        <v>693</v>
      </c>
      <c r="U55">
        <v>547</v>
      </c>
    </row>
    <row r="56" spans="1:21" ht="12.75">
      <c r="A56" t="s">
        <v>54</v>
      </c>
      <c r="C56">
        <v>25</v>
      </c>
      <c r="D56">
        <v>250</v>
      </c>
      <c r="E56">
        <v>1</v>
      </c>
      <c r="P56">
        <f t="shared" si="2"/>
        <v>49</v>
      </c>
      <c r="Q56">
        <f t="shared" si="0"/>
        <v>76.5625</v>
      </c>
      <c r="R56">
        <v>78</v>
      </c>
      <c r="S56">
        <f t="shared" si="1"/>
        <v>765.625</v>
      </c>
      <c r="T56">
        <v>714</v>
      </c>
      <c r="U56">
        <v>555</v>
      </c>
    </row>
    <row r="57" spans="1:21" ht="12.75">
      <c r="A57" t="s">
        <v>55</v>
      </c>
      <c r="C57">
        <v>49</v>
      </c>
      <c r="D57">
        <v>789</v>
      </c>
      <c r="E57">
        <v>234</v>
      </c>
      <c r="P57">
        <f t="shared" si="2"/>
        <v>50</v>
      </c>
      <c r="Q57">
        <f t="shared" si="0"/>
        <v>78.125</v>
      </c>
      <c r="R57">
        <v>79</v>
      </c>
      <c r="S57">
        <f t="shared" si="1"/>
        <v>781.25</v>
      </c>
      <c r="T57">
        <v>729</v>
      </c>
      <c r="U57">
        <v>643</v>
      </c>
    </row>
    <row r="58" spans="1:21" ht="12.75">
      <c r="A58" t="s">
        <v>56</v>
      </c>
      <c r="C58">
        <v>4</v>
      </c>
      <c r="D58">
        <v>3</v>
      </c>
      <c r="E58">
        <v>1</v>
      </c>
      <c r="P58">
        <f t="shared" si="2"/>
        <v>51</v>
      </c>
      <c r="Q58">
        <f t="shared" si="0"/>
        <v>79.6875</v>
      </c>
      <c r="R58">
        <v>79</v>
      </c>
      <c r="S58">
        <f t="shared" si="1"/>
        <v>796.875</v>
      </c>
      <c r="T58">
        <v>732</v>
      </c>
      <c r="U58">
        <v>651</v>
      </c>
    </row>
    <row r="59" spans="1:21" ht="12.75">
      <c r="A59" t="s">
        <v>57</v>
      </c>
      <c r="C59">
        <v>64</v>
      </c>
      <c r="D59">
        <v>2</v>
      </c>
      <c r="E59">
        <v>96</v>
      </c>
      <c r="P59">
        <f t="shared" si="2"/>
        <v>52</v>
      </c>
      <c r="Q59">
        <f t="shared" si="0"/>
        <v>81.25</v>
      </c>
      <c r="R59">
        <v>82</v>
      </c>
      <c r="S59">
        <f t="shared" si="1"/>
        <v>812.5</v>
      </c>
      <c r="T59">
        <v>739</v>
      </c>
      <c r="U59">
        <v>666</v>
      </c>
    </row>
    <row r="60" spans="1:21" ht="12.75">
      <c r="A60" t="s">
        <v>58</v>
      </c>
      <c r="C60">
        <v>79</v>
      </c>
      <c r="D60">
        <v>377</v>
      </c>
      <c r="E60">
        <v>95</v>
      </c>
      <c r="P60">
        <f t="shared" si="2"/>
        <v>53</v>
      </c>
      <c r="Q60">
        <f t="shared" si="0"/>
        <v>82.8125</v>
      </c>
      <c r="R60">
        <v>83</v>
      </c>
      <c r="S60">
        <f t="shared" si="1"/>
        <v>828.125</v>
      </c>
      <c r="T60">
        <v>754</v>
      </c>
      <c r="U60">
        <v>672</v>
      </c>
    </row>
    <row r="61" spans="1:21" ht="12.75">
      <c r="A61" t="s">
        <v>59</v>
      </c>
      <c r="C61">
        <v>66</v>
      </c>
      <c r="D61">
        <v>598</v>
      </c>
      <c r="E61">
        <v>100</v>
      </c>
      <c r="P61">
        <f t="shared" si="2"/>
        <v>54</v>
      </c>
      <c r="Q61">
        <f t="shared" si="0"/>
        <v>84.375</v>
      </c>
      <c r="R61">
        <v>83</v>
      </c>
      <c r="S61">
        <f t="shared" si="1"/>
        <v>843.75</v>
      </c>
      <c r="T61">
        <v>777</v>
      </c>
      <c r="U61">
        <v>685</v>
      </c>
    </row>
    <row r="62" spans="1:21" ht="12.75">
      <c r="A62" t="s">
        <v>60</v>
      </c>
      <c r="C62">
        <v>7</v>
      </c>
      <c r="D62">
        <v>797</v>
      </c>
      <c r="E62">
        <v>118</v>
      </c>
      <c r="P62">
        <f t="shared" si="2"/>
        <v>55</v>
      </c>
      <c r="Q62">
        <f t="shared" si="0"/>
        <v>85.9375</v>
      </c>
      <c r="R62">
        <v>83</v>
      </c>
      <c r="S62">
        <f t="shared" si="1"/>
        <v>859.375</v>
      </c>
      <c r="T62">
        <v>789</v>
      </c>
      <c r="U62">
        <v>689</v>
      </c>
    </row>
    <row r="63" spans="1:21" ht="12.75">
      <c r="A63" t="s">
        <v>61</v>
      </c>
      <c r="C63">
        <v>69</v>
      </c>
      <c r="D63">
        <v>666</v>
      </c>
      <c r="E63">
        <v>4</v>
      </c>
      <c r="P63">
        <f t="shared" si="2"/>
        <v>56</v>
      </c>
      <c r="Q63">
        <f t="shared" si="0"/>
        <v>87.5</v>
      </c>
      <c r="R63">
        <v>86</v>
      </c>
      <c r="S63">
        <f t="shared" si="1"/>
        <v>875</v>
      </c>
      <c r="T63">
        <v>792</v>
      </c>
      <c r="U63">
        <v>750</v>
      </c>
    </row>
    <row r="64" spans="1:21" ht="12.75">
      <c r="A64" t="s">
        <v>62</v>
      </c>
      <c r="C64">
        <v>11</v>
      </c>
      <c r="D64">
        <v>429</v>
      </c>
      <c r="E64">
        <v>226</v>
      </c>
      <c r="P64">
        <f t="shared" si="2"/>
        <v>57</v>
      </c>
      <c r="Q64">
        <f t="shared" si="0"/>
        <v>89.0625</v>
      </c>
      <c r="R64">
        <v>87</v>
      </c>
      <c r="S64">
        <f t="shared" si="1"/>
        <v>890.625</v>
      </c>
      <c r="T64">
        <v>797</v>
      </c>
      <c r="U64">
        <v>760</v>
      </c>
    </row>
    <row r="65" spans="1:21" ht="12.75">
      <c r="A65" t="s">
        <v>63</v>
      </c>
      <c r="C65">
        <v>99</v>
      </c>
      <c r="D65">
        <v>500</v>
      </c>
      <c r="E65">
        <v>0</v>
      </c>
      <c r="P65">
        <f t="shared" si="2"/>
        <v>58</v>
      </c>
      <c r="Q65">
        <f t="shared" si="0"/>
        <v>90.625</v>
      </c>
      <c r="R65">
        <v>88</v>
      </c>
      <c r="S65">
        <f t="shared" si="1"/>
        <v>906.25</v>
      </c>
      <c r="T65">
        <v>824</v>
      </c>
      <c r="U65">
        <v>777</v>
      </c>
    </row>
    <row r="66" spans="1:21" ht="12.75">
      <c r="A66" t="s">
        <v>64</v>
      </c>
      <c r="C66">
        <v>79</v>
      </c>
      <c r="D66">
        <v>2</v>
      </c>
      <c r="E66">
        <v>497</v>
      </c>
      <c r="P66">
        <f t="shared" si="2"/>
        <v>59</v>
      </c>
      <c r="Q66">
        <f t="shared" si="0"/>
        <v>92.1875</v>
      </c>
      <c r="R66">
        <v>93</v>
      </c>
      <c r="S66">
        <f t="shared" si="1"/>
        <v>921.875</v>
      </c>
      <c r="T66">
        <v>847</v>
      </c>
      <c r="U66">
        <v>812</v>
      </c>
    </row>
    <row r="67" spans="1:21" ht="12.75">
      <c r="A67" t="s">
        <v>65</v>
      </c>
      <c r="C67">
        <v>53</v>
      </c>
      <c r="D67">
        <v>777</v>
      </c>
      <c r="E67">
        <v>777</v>
      </c>
      <c r="P67">
        <f t="shared" si="2"/>
        <v>60</v>
      </c>
      <c r="Q67">
        <f t="shared" si="0"/>
        <v>93.75</v>
      </c>
      <c r="R67">
        <v>98</v>
      </c>
      <c r="S67">
        <f t="shared" si="1"/>
        <v>937.5</v>
      </c>
      <c r="T67">
        <v>874</v>
      </c>
      <c r="U67">
        <v>824</v>
      </c>
    </row>
    <row r="68" spans="1:21" ht="12.75">
      <c r="A68" t="s">
        <v>66</v>
      </c>
      <c r="C68">
        <v>55</v>
      </c>
      <c r="D68">
        <v>7</v>
      </c>
      <c r="E68">
        <v>125</v>
      </c>
      <c r="P68">
        <f t="shared" si="2"/>
        <v>61</v>
      </c>
      <c r="Q68">
        <f t="shared" si="0"/>
        <v>95.3125</v>
      </c>
      <c r="R68">
        <v>99</v>
      </c>
      <c r="S68">
        <f t="shared" si="1"/>
        <v>953.125</v>
      </c>
      <c r="T68">
        <v>891</v>
      </c>
      <c r="U68">
        <v>837</v>
      </c>
    </row>
    <row r="69" spans="1:21" ht="12.75">
      <c r="A69" t="s">
        <v>67</v>
      </c>
      <c r="C69">
        <v>33</v>
      </c>
      <c r="D69">
        <v>754</v>
      </c>
      <c r="E69">
        <v>651</v>
      </c>
      <c r="P69">
        <f t="shared" si="2"/>
        <v>62</v>
      </c>
      <c r="Q69">
        <f t="shared" si="0"/>
        <v>96.875</v>
      </c>
      <c r="R69">
        <v>99</v>
      </c>
      <c r="S69">
        <f t="shared" si="1"/>
        <v>968.75</v>
      </c>
      <c r="T69">
        <v>900</v>
      </c>
      <c r="U69">
        <v>876</v>
      </c>
    </row>
    <row r="70" spans="1:21" ht="12.75">
      <c r="A70" t="s">
        <v>68</v>
      </c>
      <c r="C70">
        <v>78</v>
      </c>
      <c r="D70">
        <v>630</v>
      </c>
      <c r="E70">
        <v>249</v>
      </c>
      <c r="P70">
        <f t="shared" si="2"/>
        <v>63</v>
      </c>
      <c r="Q70">
        <f t="shared" si="0"/>
        <v>98.4375</v>
      </c>
      <c r="R70">
        <v>99</v>
      </c>
      <c r="S70">
        <f t="shared" si="1"/>
        <v>984.375</v>
      </c>
      <c r="T70">
        <v>916</v>
      </c>
      <c r="U70">
        <v>893</v>
      </c>
    </row>
    <row r="71" spans="1:21" ht="12.75">
      <c r="A71" t="s">
        <v>69</v>
      </c>
      <c r="C71">
        <v>26</v>
      </c>
      <c r="D71">
        <v>500</v>
      </c>
      <c r="E71">
        <v>36</v>
      </c>
      <c r="P71">
        <f t="shared" si="2"/>
        <v>64</v>
      </c>
      <c r="Q71">
        <f t="shared" si="0"/>
        <v>100</v>
      </c>
      <c r="R71">
        <v>100</v>
      </c>
      <c r="S71">
        <f t="shared" si="1"/>
        <v>1000</v>
      </c>
      <c r="T71">
        <v>972</v>
      </c>
      <c r="U71">
        <v>900</v>
      </c>
    </row>
    <row r="73" spans="1:5" ht="15.75">
      <c r="A73" t="s">
        <v>0</v>
      </c>
      <c r="B73" s="3" t="s">
        <v>71</v>
      </c>
      <c r="C73">
        <f>SUM(C8:C72)</f>
        <v>3204</v>
      </c>
      <c r="D73">
        <f>SUM(D8:D72)</f>
        <v>27000</v>
      </c>
      <c r="E73">
        <f>SUM(E8:E72)</f>
        <v>20844</v>
      </c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80" spans="1:7" ht="15.75">
      <c r="A80" t="s">
        <v>1</v>
      </c>
      <c r="B80" s="3" t="s">
        <v>70</v>
      </c>
      <c r="C80">
        <f>C73/64</f>
        <v>50.0625</v>
      </c>
      <c r="D80">
        <f>D73/64</f>
        <v>421.875</v>
      </c>
      <c r="E80" s="4">
        <f>E73/60</f>
        <v>347.4</v>
      </c>
      <c r="F80" s="4"/>
      <c r="G80" s="4"/>
    </row>
    <row r="83" spans="3:4" ht="12.75">
      <c r="C83" s="5" t="s">
        <v>72</v>
      </c>
      <c r="D83">
        <v>418.4615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Stanislaus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Carter</dc:creator>
  <cp:keywords/>
  <dc:description/>
  <cp:lastModifiedBy>Tom Carter</cp:lastModifiedBy>
  <dcterms:created xsi:type="dcterms:W3CDTF">2004-06-10T22:20:11Z</dcterms:created>
  <cp:category/>
  <cp:version/>
  <cp:contentType/>
  <cp:contentStatus/>
</cp:coreProperties>
</file>